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Centrale Receveur\DF STAGIAIRE\Claire\COMMUNE\BUDGET MB COMPTE\2025\BI 2025\"/>
    </mc:Choice>
  </mc:AlternateContent>
  <xr:revisionPtr revIDLastSave="0" documentId="13_ncr:1_{16807ADC-11DB-4341-9870-8BED81D49752}" xr6:coauthVersionLast="47" xr6:coauthVersionMax="47" xr10:uidLastSave="{00000000-0000-0000-0000-000000000000}"/>
  <bookViews>
    <workbookView xWindow="28680" yWindow="-120" windowWidth="29040" windowHeight="158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H9" i="23" s="1"/>
  <c r="T15" i="29"/>
  <c r="T18" i="29"/>
  <c r="Q15" i="29"/>
  <c r="Q18" i="29" s="1"/>
  <c r="N15" i="29"/>
  <c r="N18" i="29" s="1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J2" i="33"/>
  <c r="I7" i="33" s="1"/>
  <c r="H7" i="33" s="1"/>
  <c r="G7" i="33" s="1"/>
  <c r="F7" i="33" s="1"/>
  <c r="E7" i="33" s="1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9" i="30"/>
  <c r="Q9" i="30" s="1"/>
  <c r="N9" i="30" s="1"/>
  <c r="K9" i="30" s="1"/>
  <c r="H9" i="30" s="1"/>
  <c r="T21" i="30"/>
  <c r="Q21" i="30" s="1"/>
  <c r="N21" i="30" s="1"/>
  <c r="K21" i="30" s="1"/>
  <c r="H21" i="30" s="1"/>
</calcChain>
</file>

<file path=xl/sharedStrings.xml><?xml version="1.0" encoding="utf-8"?>
<sst xmlns="http://schemas.openxmlformats.org/spreadsheetml/2006/main" count="190" uniqueCount="103">
  <si>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</si>
  <si>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</si>
  <si>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</si>
  <si>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</si>
  <si>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</si>
  <si>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</si>
  <si>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</si>
  <si>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</si>
  <si>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</si>
  <si>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</si>
  <si>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</si>
  <si>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</si>
  <si>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</si>
  <si>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</si>
  <si>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</si>
  <si>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</si>
  <si>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</si>
  <si>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</si>
  <si>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</si>
  <si>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</si>
  <si>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</si>
  <si>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</si>
  <si>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</si>
  <si>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</si>
  <si>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</si>
  <si>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</si>
  <si>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</si>
  <si>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</si>
  <si>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</si>
  <si>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</si>
  <si>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</si>
  <si>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</si>
  <si>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</si>
  <si>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</si>
  <si>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</si>
  <si>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</si>
  <si>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</si>
  <si>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</si>
  <si>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</si>
  <si>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</si>
  <si>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</si>
  <si>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</si>
  <si>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</si>
  <si>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</si>
  <si>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</si>
  <si>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</si>
  <si>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</si>
  <si>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</si>
  <si>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</si>
  <si>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</si>
  <si>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</si>
  <si>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</si>
  <si>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</si>
  <si>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</si>
  <si>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</si>
  <si>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</si>
  <si>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</si>
  <si>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</si>
  <si>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</si>
  <si>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</si>
  <si>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</si>
  <si>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</si>
  <si>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</si>
  <si>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</si>
  <si>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</si>
  <si>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</si>
  <si>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</si>
  <si>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</si>
  <si>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</si>
  <si>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</si>
  <si>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</si>
  <si>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</si>
  <si>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</si>
  <si>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</si>
  <si>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</si>
  <si>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</si>
  <si>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</si>
  <si>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</si>
  <si>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Bouillon</t>
  </si>
  <si>
    <t>Administration communale de :</t>
  </si>
  <si>
    <t>BOUILLON</t>
  </si>
  <si>
    <t>PLACE DUCALE 1</t>
  </si>
  <si>
    <t>6830 BOUILLON</t>
  </si>
  <si>
    <t>www.bouillon.be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</si>
  <si>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</si>
  <si>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</si>
  <si>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</si>
  <si>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</si>
  <si>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16/12/2024</t>
  </si>
  <si>
    <t>31/01/2025</t>
  </si>
  <si>
    <t>Budget</t>
  </si>
  <si>
    <t>Jean MATHIEU</t>
  </si>
  <si>
    <t>061280310</t>
  </si>
  <si>
    <t>061468048</t>
  </si>
  <si>
    <t>jean.mathieu@bouillon.be</t>
  </si>
  <si>
    <t>Claire JADOUL</t>
  </si>
  <si>
    <t>061280322</t>
  </si>
  <si>
    <t>061468889</t>
  </si>
  <si>
    <t>claire.jadoul@bouillon.be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</si>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</sst>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4" fillId="12" borderId="14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5" fillId="12" borderId="5" xfId="0" applyFont="1" applyFill="1" applyBorder="1" applyAlignment="1">
      <alignment horizontal="right" vertical="center"/>
    </xf>
    <xf numFmtId="0" fontId="15" fillId="12" borderId="1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18" borderId="19" xfId="0" applyFont="1" applyFill="1" applyBorder="1" applyAlignment="1">
      <alignment horizontal="left" vertical="center"/>
    </xf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11900.030000001192</c:v>
                </c:pt>
                <c:pt idx="1">
                  <c:v>21108.939999997616</c:v>
                </c:pt>
                <c:pt idx="2">
                  <c:v>185463.31000000052</c:v>
                </c:pt>
                <c:pt idx="3">
                  <c:v>342970.56000000238</c:v>
                </c:pt>
                <c:pt idx="4">
                  <c:v>11747.959999999031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505986.91000000015</c:v>
                </c:pt>
                <c:pt idx="1">
                  <c:v>95567.089999997988</c:v>
                </c:pt>
                <c:pt idx="2">
                  <c:v>533001.94999999925</c:v>
                </c:pt>
                <c:pt idx="3">
                  <c:v>5890.9300000034273</c:v>
                </c:pt>
                <c:pt idx="4">
                  <c:v>214155.0700000003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11645916.729999999</c:v>
                </c:pt>
                <c:pt idx="1">
                  <c:v>12179676.140000001</c:v>
                </c:pt>
                <c:pt idx="2">
                  <c:v>13240415.58</c:v>
                </c:pt>
                <c:pt idx="3">
                  <c:v>13860367.399999999</c:v>
                </c:pt>
                <c:pt idx="4">
                  <c:v>13925812.920000002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11657816.76</c:v>
                </c:pt>
                <c:pt idx="1">
                  <c:v>12200785.079999998</c:v>
                </c:pt>
                <c:pt idx="2">
                  <c:v>13425878.890000001</c:v>
                </c:pt>
                <c:pt idx="3">
                  <c:v>14203337.960000001</c:v>
                </c:pt>
                <c:pt idx="4">
                  <c:v>13937560.880000001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8616597.4399999995</c:v>
                </c:pt>
                <c:pt idx="1">
                  <c:v>7606237.04</c:v>
                </c:pt>
                <c:pt idx="2">
                  <c:v>11712413.02</c:v>
                </c:pt>
                <c:pt idx="3">
                  <c:v>9733722.9499999993</c:v>
                </c:pt>
                <c:pt idx="4">
                  <c:v>3575280.43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6933872.96</c:v>
                </c:pt>
                <c:pt idx="1">
                  <c:v>6304600</c:v>
                </c:pt>
                <c:pt idx="2">
                  <c:v>9865641.7300000004</c:v>
                </c:pt>
                <c:pt idx="3">
                  <c:v>6997509.0499999998</c:v>
                </c:pt>
                <c:pt idx="4">
                  <c:v>3317500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57" t="s">
        <v>84</v>
      </c>
      <c r="B1" s="151"/>
      <c r="C1" s="151"/>
      <c r="D1" s="151"/>
      <c r="E1" s="151"/>
      <c r="F1" s="151"/>
      <c r="G1" s="251" t="s">
        <v>78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25"/>
      <c r="U1" s="98" t="s">
        <v>12</v>
      </c>
      <c r="V1" s="135">
        <v>84010</v>
      </c>
    </row>
    <row r="2" spans="1:22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26"/>
      <c r="U2" s="99" t="s">
        <v>1</v>
      </c>
      <c r="V2" s="136">
        <f>R27</f>
        <v>2025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13.9" customHeight="1">
      <c r="C7" s="80"/>
      <c r="D7" s="81"/>
      <c r="E7" s="81"/>
      <c r="F7" s="141"/>
      <c r="G7" s="258" t="s">
        <v>85</v>
      </c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42"/>
      <c r="U7" s="85"/>
    </row>
    <row r="8" spans="1:22" ht="13.9" customHeight="1">
      <c r="C8" s="80"/>
      <c r="D8" s="81"/>
      <c r="E8" s="81"/>
      <c r="F8" s="141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46"/>
      <c r="T8" s="142"/>
      <c r="U8" s="85"/>
      <c r="V8" s="73"/>
    </row>
    <row r="9" spans="1:22" ht="13.9" customHeight="1">
      <c r="C9" s="80"/>
      <c r="D9" s="81"/>
      <c r="E9" s="81"/>
      <c r="F9" s="141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46"/>
      <c r="T9" s="142"/>
      <c r="U9" s="85"/>
    </row>
    <row r="10" spans="1:22" ht="13.9" customHeight="1">
      <c r="C10" s="80"/>
      <c r="D10" s="81"/>
      <c r="E10" s="81"/>
      <c r="F10" s="141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46"/>
      <c r="T10" s="142"/>
      <c r="U10" s="85"/>
    </row>
    <row r="11" spans="1:22" ht="13.9" customHeight="1">
      <c r="C11" s="80"/>
      <c r="D11" s="81"/>
      <c r="E11" s="81"/>
      <c r="F11" s="81"/>
      <c r="G11" s="259" t="s">
        <v>86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2"/>
      <c r="T11" s="84"/>
      <c r="U11" s="85"/>
    </row>
    <row r="12" spans="1:22" ht="13.9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>
      <c r="C15" s="138"/>
      <c r="D15" s="138"/>
      <c r="E15" s="138"/>
      <c r="F15" s="138"/>
      <c r="G15" s="138"/>
      <c r="H15" s="138"/>
      <c r="I15" s="138"/>
    </row>
    <row r="16" spans="1:22" ht="13.15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>
      <c r="C17" s="252" t="s">
        <v>79</v>
      </c>
      <c r="D17" s="161"/>
      <c r="E17" s="161"/>
      <c r="F17" s="161"/>
      <c r="G17" s="161"/>
      <c r="H17" s="161"/>
      <c r="I17" s="161"/>
      <c r="J17" s="253" t="s">
        <v>80</v>
      </c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6"/>
    </row>
    <row r="18" spans="3:21" ht="16.149999999999999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>
      <c r="C19" s="160" t="s">
        <v>4</v>
      </c>
      <c r="D19" s="161"/>
      <c r="E19" s="161"/>
      <c r="F19" s="161"/>
      <c r="G19" s="161"/>
      <c r="H19" s="161"/>
      <c r="I19" s="162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>
      <c r="C23" s="260" t="s">
        <v>87</v>
      </c>
      <c r="D23" s="163"/>
      <c r="E23" s="163"/>
      <c r="F23" s="163"/>
      <c r="G23" s="163"/>
      <c r="H23" s="163"/>
      <c r="I23" s="164"/>
      <c r="J23" s="261" t="s">
        <v>88</v>
      </c>
      <c r="K23" s="93"/>
      <c r="L23" s="93"/>
      <c r="M23" s="94"/>
      <c r="S23" s="28"/>
      <c r="T23" s="29"/>
      <c r="U23" s="6"/>
    </row>
    <row r="24" spans="3:21" ht="16.149999999999999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>
      <c r="C25" s="160" t="s">
        <v>36</v>
      </c>
      <c r="D25" s="161"/>
      <c r="E25" s="161"/>
      <c r="F25" s="161"/>
      <c r="G25" s="161"/>
      <c r="H25" s="161"/>
      <c r="I25" s="162"/>
      <c r="J25" s="261" t="s">
        <v>89</v>
      </c>
      <c r="K25" s="93"/>
      <c r="L25" s="93"/>
      <c r="M25" s="94"/>
      <c r="S25" s="28"/>
      <c r="T25" s="29"/>
      <c r="U25" s="6"/>
    </row>
    <row r="26" spans="3:21" ht="16.149999999999999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>
      <c r="C27" s="160" t="s">
        <v>42</v>
      </c>
      <c r="D27" s="161"/>
      <c r="E27" s="161"/>
      <c r="F27" s="161"/>
      <c r="G27" s="161"/>
      <c r="H27" s="161"/>
      <c r="I27" s="162"/>
      <c r="J27" s="262" t="s">
        <v>90</v>
      </c>
      <c r="K27" s="139"/>
      <c r="L27" s="93"/>
      <c r="M27" s="94"/>
      <c r="O27" s="161" t="s">
        <v>1</v>
      </c>
      <c r="P27" s="161"/>
      <c r="Q27" s="162"/>
      <c r="R27" s="168">
        <v>2025</v>
      </c>
      <c r="S27" s="169"/>
      <c r="U27" s="6"/>
    </row>
    <row r="28" spans="3:21" ht="16.899999999999999" customHeight="1">
      <c r="C28" s="19"/>
      <c r="I28" s="20"/>
      <c r="J28" s="18"/>
      <c r="K28" s="18"/>
      <c r="L28" s="18"/>
      <c r="M28" s="18"/>
      <c r="U28" s="6"/>
    </row>
    <row r="29" spans="3:21" ht="16.899999999999999" customHeight="1">
      <c r="C29" s="148" t="s">
        <v>33</v>
      </c>
      <c r="D29" s="149"/>
      <c r="E29" s="149"/>
      <c r="F29" s="149"/>
      <c r="G29" s="149"/>
      <c r="H29" s="149"/>
      <c r="I29" s="149"/>
      <c r="J29" s="26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>
      <c r="C30" s="158" t="s">
        <v>5</v>
      </c>
      <c r="D30" s="159"/>
      <c r="E30" s="159"/>
      <c r="F30" s="159"/>
      <c r="G30" s="159"/>
      <c r="H30" s="159"/>
      <c r="I30" s="159"/>
      <c r="J30" s="264" t="s">
        <v>92</v>
      </c>
      <c r="K30" s="156"/>
      <c r="L30" s="156"/>
      <c r="M30" s="156"/>
      <c r="N30" s="156"/>
      <c r="O30" s="156"/>
      <c r="P30" s="156"/>
      <c r="Q30" s="156"/>
      <c r="R30" s="156"/>
      <c r="S30" s="156"/>
      <c r="U30" s="6"/>
    </row>
    <row r="31" spans="3:21" ht="16.899999999999999" customHeight="1">
      <c r="C31" s="160" t="s">
        <v>6</v>
      </c>
      <c r="D31" s="161"/>
      <c r="E31" s="161"/>
      <c r="F31" s="161"/>
      <c r="G31" s="161"/>
      <c r="H31" s="161"/>
      <c r="I31" s="161"/>
      <c r="J31" s="265" t="s">
        <v>93</v>
      </c>
      <c r="K31" s="157"/>
      <c r="L31" s="157"/>
      <c r="M31" s="157"/>
      <c r="N31" s="157"/>
      <c r="O31" s="157"/>
      <c r="P31" s="157"/>
      <c r="Q31" s="157"/>
      <c r="R31" s="157"/>
      <c r="S31" s="157"/>
      <c r="U31" s="6"/>
    </row>
    <row r="32" spans="3:21" ht="16.899999999999999" customHeight="1">
      <c r="C32" s="160" t="s">
        <v>7</v>
      </c>
      <c r="D32" s="161"/>
      <c r="E32" s="161"/>
      <c r="F32" s="161"/>
      <c r="G32" s="161"/>
      <c r="H32" s="161"/>
      <c r="I32" s="161"/>
      <c r="J32" s="266" t="s">
        <v>94</v>
      </c>
      <c r="K32" s="165"/>
      <c r="L32" s="165"/>
      <c r="M32" s="165"/>
      <c r="N32" s="165"/>
      <c r="O32" s="165"/>
      <c r="P32" s="165"/>
      <c r="Q32" s="165"/>
      <c r="R32" s="165"/>
      <c r="S32" s="165"/>
      <c r="U32" s="6"/>
    </row>
    <row r="33" spans="3:21" ht="16.899999999999999" customHeight="1">
      <c r="C33" s="19"/>
      <c r="K33" s="20"/>
      <c r="L33" s="18"/>
      <c r="M33" s="18"/>
      <c r="N33" s="18"/>
      <c r="O33" s="18"/>
      <c r="U33" s="6"/>
    </row>
    <row r="34" spans="3:21" ht="16.899999999999999" customHeight="1">
      <c r="C34" s="148" t="s">
        <v>34</v>
      </c>
      <c r="D34" s="149"/>
      <c r="E34" s="149"/>
      <c r="F34" s="149"/>
      <c r="G34" s="149"/>
      <c r="H34" s="149"/>
      <c r="I34" s="149"/>
      <c r="J34" s="263" t="s">
        <v>95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>
      <c r="C35" s="158" t="s">
        <v>5</v>
      </c>
      <c r="D35" s="159"/>
      <c r="E35" s="159"/>
      <c r="F35" s="159"/>
      <c r="G35" s="159"/>
      <c r="H35" s="159"/>
      <c r="I35" s="159"/>
      <c r="J35" s="264" t="s">
        <v>96</v>
      </c>
      <c r="K35" s="166"/>
      <c r="L35" s="166"/>
      <c r="M35" s="166"/>
      <c r="N35" s="166"/>
      <c r="O35" s="166"/>
      <c r="P35" s="166"/>
      <c r="Q35" s="166"/>
      <c r="R35" s="166"/>
      <c r="S35" s="166"/>
      <c r="T35" s="27"/>
      <c r="U35" s="5"/>
    </row>
    <row r="36" spans="3:21" ht="16.899999999999999" customHeight="1">
      <c r="C36" s="160" t="s">
        <v>6</v>
      </c>
      <c r="D36" s="161"/>
      <c r="E36" s="161"/>
      <c r="F36" s="161"/>
      <c r="G36" s="161"/>
      <c r="H36" s="161"/>
      <c r="I36" s="161"/>
      <c r="J36" s="265" t="s">
        <v>97</v>
      </c>
      <c r="K36" s="157"/>
      <c r="L36" s="157"/>
      <c r="M36" s="157"/>
      <c r="N36" s="157"/>
      <c r="O36" s="157"/>
      <c r="P36" s="157"/>
      <c r="Q36" s="157"/>
      <c r="R36" s="157"/>
      <c r="S36" s="157"/>
      <c r="U36" s="6"/>
    </row>
    <row r="37" spans="3:21" ht="16.899999999999999" customHeight="1">
      <c r="C37" s="160" t="s">
        <v>7</v>
      </c>
      <c r="D37" s="161"/>
      <c r="E37" s="161"/>
      <c r="F37" s="161"/>
      <c r="G37" s="161"/>
      <c r="H37" s="161"/>
      <c r="I37" s="161"/>
      <c r="J37" s="266" t="s">
        <v>98</v>
      </c>
      <c r="K37" s="165"/>
      <c r="L37" s="165"/>
      <c r="M37" s="165"/>
      <c r="N37" s="165"/>
      <c r="O37" s="165"/>
      <c r="P37" s="165"/>
      <c r="Q37" s="165"/>
      <c r="R37" s="165"/>
      <c r="S37" s="165"/>
      <c r="U37" s="6"/>
    </row>
    <row r="38" spans="3:21" ht="13.15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Bouillon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25"/>
      <c r="V1" s="125"/>
      <c r="W1" s="98" t="str">
        <f>Coordonnées!$U$1</f>
        <v>Code INS</v>
      </c>
      <c r="X1" s="135">
        <f>Coordonnées!V1</f>
        <v>84010</v>
      </c>
    </row>
    <row r="2" spans="1:24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>
      <c r="A6" s="2"/>
      <c r="B6" s="2"/>
      <c r="C6" s="2"/>
      <c r="D6" s="2"/>
      <c r="E6" s="2"/>
      <c r="F6" s="18"/>
      <c r="G6" s="14"/>
      <c r="H6" s="188" t="s">
        <v>40</v>
      </c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9"/>
      <c r="U6" s="189"/>
      <c r="V6" s="189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73" t="str">
        <f>Coordonnées!$J$27</f>
        <v>Budget</v>
      </c>
      <c r="I7" s="173"/>
      <c r="J7" s="173"/>
      <c r="K7" s="173" t="str">
        <f>Coordonnées!$J$27</f>
        <v>Budget</v>
      </c>
      <c r="L7" s="173"/>
      <c r="M7" s="173"/>
      <c r="N7" s="173" t="str">
        <f>Coordonnées!$J$27</f>
        <v>Budget</v>
      </c>
      <c r="O7" s="173"/>
      <c r="P7" s="173"/>
      <c r="Q7" s="173" t="str">
        <f>Coordonnées!$J$27</f>
        <v>Budget</v>
      </c>
      <c r="R7" s="173"/>
      <c r="S7" s="173"/>
      <c r="T7" s="173" t="str">
        <f>Coordonnées!$J$27</f>
        <v>Budget</v>
      </c>
      <c r="U7" s="173"/>
      <c r="V7" s="173"/>
    </row>
    <row r="8" spans="1:24" ht="18.399999999999999" customHeight="1" thickBot="1">
      <c r="A8" s="184" t="s">
        <v>2</v>
      </c>
      <c r="B8" s="184"/>
      <c r="C8" s="184"/>
      <c r="D8" s="184"/>
      <c r="E8" s="184"/>
      <c r="F8" s="184"/>
      <c r="G8" s="184"/>
      <c r="H8" s="174">
        <f>K8-1</f>
        <v>2021</v>
      </c>
      <c r="I8" s="174"/>
      <c r="J8" s="174"/>
      <c r="K8" s="174">
        <f>N8-1</f>
        <v>2022</v>
      </c>
      <c r="L8" s="174"/>
      <c r="M8" s="174"/>
      <c r="N8" s="174">
        <f>Q8-1</f>
        <v>2023</v>
      </c>
      <c r="O8" s="174"/>
      <c r="P8" s="174"/>
      <c r="Q8" s="174">
        <f>T8-1</f>
        <v>2024</v>
      </c>
      <c r="R8" s="174"/>
      <c r="S8" s="174"/>
      <c r="T8" s="174">
        <f>X2</f>
        <v>2025</v>
      </c>
      <c r="U8" s="174"/>
      <c r="V8" s="174"/>
    </row>
    <row r="9" spans="1:24" ht="18.399999999999999" customHeight="1" thickBot="1">
      <c r="A9" s="178" t="s">
        <v>65</v>
      </c>
      <c r="B9" s="179"/>
      <c r="C9" s="179"/>
      <c r="D9" s="179"/>
      <c r="E9" s="179"/>
      <c r="F9" s="179"/>
      <c r="G9" s="180"/>
      <c r="H9" s="175">
        <f>'Ordinaire GE'!H26-'Ordinaire GE'!H15</f>
        <v>11900.030000001192</v>
      </c>
      <c r="I9" s="176"/>
      <c r="J9" s="177"/>
      <c r="K9" s="175">
        <f>'Ordinaire GE'!K26-'Ordinaire GE'!K15</f>
        <v>21108.939999997616</v>
      </c>
      <c r="L9" s="176"/>
      <c r="M9" s="177"/>
      <c r="N9" s="175">
        <f>'Ordinaire GE'!N26-'Ordinaire GE'!N15</f>
        <v>185463.31000000052</v>
      </c>
      <c r="O9" s="176"/>
      <c r="P9" s="177"/>
      <c r="Q9" s="175">
        <f>'Ordinaire GE'!Q26-'Ordinaire GE'!Q15</f>
        <v>342970.56000000238</v>
      </c>
      <c r="R9" s="176"/>
      <c r="S9" s="177"/>
      <c r="T9" s="175">
        <f>'Ordinaire GE'!T26-'Ordinaire GE'!T15</f>
        <v>11747.959999999031</v>
      </c>
      <c r="U9" s="176"/>
      <c r="V9" s="177"/>
    </row>
    <row r="10" spans="1:24" ht="40.5" customHeight="1" thickBot="1">
      <c r="A10" s="181" t="s">
        <v>73</v>
      </c>
      <c r="B10" s="182"/>
      <c r="C10" s="182"/>
      <c r="D10" s="182"/>
      <c r="E10" s="182"/>
      <c r="F10" s="182"/>
      <c r="G10" s="183"/>
      <c r="H10" s="185">
        <f>'Ordinaire GE'!H29-'Ordinaire GE'!H18</f>
        <v>505986.91000000015</v>
      </c>
      <c r="I10" s="186"/>
      <c r="J10" s="187"/>
      <c r="K10" s="185">
        <f>'Ordinaire GE'!K29-'Ordinaire GE'!K18</f>
        <v>95567.089999997988</v>
      </c>
      <c r="L10" s="186"/>
      <c r="M10" s="187"/>
      <c r="N10" s="185">
        <f>'Ordinaire GE'!N29-'Ordinaire GE'!N18</f>
        <v>533001.94999999925</v>
      </c>
      <c r="O10" s="186"/>
      <c r="P10" s="187"/>
      <c r="Q10" s="185">
        <f>'Ordinaire GE'!Q29-'Ordinaire GE'!Q18</f>
        <v>5890.9300000034273</v>
      </c>
      <c r="R10" s="186"/>
      <c r="S10" s="187"/>
      <c r="T10" s="185">
        <f>'Ordinaire GE'!T29-'Ordinaire GE'!T18</f>
        <v>214155.0700000003</v>
      </c>
      <c r="U10" s="186"/>
      <c r="V10" s="187"/>
    </row>
    <row r="11" spans="1:24" ht="16.899999999999999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Bouillon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25"/>
      <c r="V1" s="125"/>
      <c r="W1" s="98" t="str">
        <f>Coordonnées!$U$1</f>
        <v>Code INS</v>
      </c>
      <c r="X1" s="135">
        <f>Coordonnées!V1</f>
        <v>84010</v>
      </c>
    </row>
    <row r="2" spans="1:24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190" t="s">
        <v>41</v>
      </c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1"/>
      <c r="U6" s="191"/>
      <c r="V6" s="19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92" t="str">
        <f>Coordonnées!$J$27</f>
        <v>Budget</v>
      </c>
      <c r="I7" s="192"/>
      <c r="J7" s="192"/>
      <c r="K7" s="192" t="str">
        <f>Coordonnées!$J$27</f>
        <v>Budget</v>
      </c>
      <c r="L7" s="192"/>
      <c r="M7" s="192"/>
      <c r="N7" s="192" t="str">
        <f>Coordonnées!$J$27</f>
        <v>Budget</v>
      </c>
      <c r="O7" s="192"/>
      <c r="P7" s="192"/>
      <c r="Q7" s="192" t="str">
        <f>Coordonnées!$J$27</f>
        <v>Budget</v>
      </c>
      <c r="R7" s="192"/>
      <c r="S7" s="192"/>
      <c r="T7" s="192" t="str">
        <f>Coordonnées!$J$27</f>
        <v>Budget</v>
      </c>
      <c r="U7" s="192"/>
      <c r="V7" s="192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99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4"/>
      <c r="U8" s="194"/>
      <c r="V8" s="195"/>
    </row>
    <row r="9" spans="1:24" ht="18.399999999999999" customHeight="1">
      <c r="A9" s="196" t="s">
        <v>2</v>
      </c>
      <c r="B9" s="197"/>
      <c r="C9" s="196"/>
      <c r="D9" s="196"/>
      <c r="E9" s="196"/>
      <c r="F9" s="196"/>
      <c r="G9" s="196"/>
      <c r="H9" s="198">
        <f>K9-1</f>
        <v>2021</v>
      </c>
      <c r="I9" s="198"/>
      <c r="J9" s="198"/>
      <c r="K9" s="198">
        <f>N9-1</f>
        <v>2022</v>
      </c>
      <c r="L9" s="198"/>
      <c r="M9" s="198"/>
      <c r="N9" s="198">
        <f>Q9-1</f>
        <v>2023</v>
      </c>
      <c r="O9" s="198"/>
      <c r="P9" s="198"/>
      <c r="Q9" s="198">
        <f>T9-1</f>
        <v>2024</v>
      </c>
      <c r="R9" s="198"/>
      <c r="S9" s="198"/>
      <c r="T9" s="198">
        <f>X2</f>
        <v>2025</v>
      </c>
      <c r="U9" s="198"/>
      <c r="V9" s="198"/>
    </row>
    <row r="10" spans="1:24" ht="18.399999999999999" customHeight="1">
      <c r="A10" s="199" t="s">
        <v>13</v>
      </c>
      <c r="B10" s="200"/>
      <c r="C10" s="200"/>
      <c r="D10" s="200"/>
      <c r="E10" s="200"/>
      <c r="F10" s="200"/>
      <c r="G10" s="200"/>
      <c r="H10" s="269">
        <v>3968627.58</v>
      </c>
      <c r="I10" s="201">
        <v>5512664.2599999998</v>
      </c>
      <c r="J10" s="202">
        <v>5512664.2599999998</v>
      </c>
      <c r="K10" s="269">
        <v>4089186.28</v>
      </c>
      <c r="L10" s="201">
        <v>5512664.2599999998</v>
      </c>
      <c r="M10" s="202">
        <v>5512664.2599999998</v>
      </c>
      <c r="N10" s="269">
        <v>4754582.3099999996</v>
      </c>
      <c r="O10" s="201">
        <v>5512664.2599999998</v>
      </c>
      <c r="P10" s="202">
        <v>5512664.2599999998</v>
      </c>
      <c r="Q10" s="269">
        <v>4992951.1500000004</v>
      </c>
      <c r="R10" s="201">
        <v>5512664.2599999998</v>
      </c>
      <c r="S10" s="202">
        <v>5512664.2599999998</v>
      </c>
      <c r="T10" s="269">
        <v>5094183.84</v>
      </c>
      <c r="U10" s="201">
        <v>5512664.2599999998</v>
      </c>
      <c r="V10" s="202">
        <v>5512664.2599999998</v>
      </c>
    </row>
    <row r="11" spans="1:24" ht="18.399999999999999" customHeight="1">
      <c r="A11" s="203" t="s">
        <v>14</v>
      </c>
      <c r="B11" s="204"/>
      <c r="C11" s="204"/>
      <c r="D11" s="204"/>
      <c r="E11" s="204"/>
      <c r="F11" s="204"/>
      <c r="G11" s="204"/>
      <c r="H11" s="270">
        <v>4085975.55</v>
      </c>
      <c r="I11" s="205">
        <v>2726342.74</v>
      </c>
      <c r="J11" s="206">
        <v>2726342.74</v>
      </c>
      <c r="K11" s="270">
        <v>4243694.72</v>
      </c>
      <c r="L11" s="205">
        <v>2726342.74</v>
      </c>
      <c r="M11" s="206">
        <v>2726342.74</v>
      </c>
      <c r="N11" s="270">
        <v>4453405.99</v>
      </c>
      <c r="O11" s="205">
        <v>2726342.74</v>
      </c>
      <c r="P11" s="206">
        <v>2726342.74</v>
      </c>
      <c r="Q11" s="270">
        <v>4662620.87</v>
      </c>
      <c r="R11" s="205">
        <v>2726342.74</v>
      </c>
      <c r="S11" s="206">
        <v>2726342.74</v>
      </c>
      <c r="T11" s="270">
        <v>4639065.03</v>
      </c>
      <c r="U11" s="205">
        <v>2726342.74</v>
      </c>
      <c r="V11" s="206">
        <v>2726342.74</v>
      </c>
    </row>
    <row r="12" spans="1:24" ht="18.399999999999999" customHeight="1">
      <c r="A12" s="203" t="s">
        <v>15</v>
      </c>
      <c r="B12" s="204"/>
      <c r="C12" s="204"/>
      <c r="D12" s="204"/>
      <c r="E12" s="204"/>
      <c r="F12" s="204"/>
      <c r="G12" s="204"/>
      <c r="H12" s="270">
        <v>2654363.98</v>
      </c>
      <c r="I12" s="205">
        <v>4264832.04</v>
      </c>
      <c r="J12" s="206">
        <v>4264832.04</v>
      </c>
      <c r="K12" s="270">
        <v>2882910.48</v>
      </c>
      <c r="L12" s="205">
        <v>4264832.04</v>
      </c>
      <c r="M12" s="206">
        <v>4264832.04</v>
      </c>
      <c r="N12" s="270">
        <v>2955078.38</v>
      </c>
      <c r="O12" s="205">
        <v>4264832.04</v>
      </c>
      <c r="P12" s="206">
        <v>4264832.04</v>
      </c>
      <c r="Q12" s="270">
        <v>3022564.42</v>
      </c>
      <c r="R12" s="205">
        <v>4264832.04</v>
      </c>
      <c r="S12" s="206">
        <v>4264832.04</v>
      </c>
      <c r="T12" s="270">
        <v>3087203.76</v>
      </c>
      <c r="U12" s="205">
        <v>4264832.04</v>
      </c>
      <c r="V12" s="206">
        <v>4264832.04</v>
      </c>
    </row>
    <row r="13" spans="1:24" ht="18.399999999999999" customHeight="1">
      <c r="A13" s="203" t="s">
        <v>16</v>
      </c>
      <c r="B13" s="204"/>
      <c r="C13" s="204"/>
      <c r="D13" s="204"/>
      <c r="E13" s="204"/>
      <c r="F13" s="204"/>
      <c r="G13" s="204"/>
      <c r="H13" s="270">
        <v>936949.62</v>
      </c>
      <c r="I13" s="205">
        <v>41563.69</v>
      </c>
      <c r="J13" s="206">
        <v>41563.69</v>
      </c>
      <c r="K13" s="270">
        <v>963884.66</v>
      </c>
      <c r="L13" s="205">
        <v>41563.69</v>
      </c>
      <c r="M13" s="206">
        <v>41563.69</v>
      </c>
      <c r="N13" s="270">
        <v>1052348.8999999999</v>
      </c>
      <c r="O13" s="205">
        <v>41563.69</v>
      </c>
      <c r="P13" s="206">
        <v>41563.69</v>
      </c>
      <c r="Q13" s="270">
        <v>1144230.96</v>
      </c>
      <c r="R13" s="205">
        <v>41563.69</v>
      </c>
      <c r="S13" s="206">
        <v>41563.69</v>
      </c>
      <c r="T13" s="270">
        <v>1105360.29</v>
      </c>
      <c r="U13" s="205">
        <v>41563.69</v>
      </c>
      <c r="V13" s="206">
        <v>41563.69</v>
      </c>
    </row>
    <row r="14" spans="1:24" ht="18.399999999999999" customHeight="1" thickBot="1">
      <c r="A14" s="207" t="s">
        <v>46</v>
      </c>
      <c r="B14" s="208"/>
      <c r="C14" s="208"/>
      <c r="D14" s="208"/>
      <c r="E14" s="208"/>
      <c r="F14" s="208"/>
      <c r="G14" s="208"/>
      <c r="H14" s="271">
        <v>0</v>
      </c>
      <c r="I14" s="209">
        <v>0</v>
      </c>
      <c r="J14" s="210">
        <v>0</v>
      </c>
      <c r="K14" s="271">
        <v>0</v>
      </c>
      <c r="L14" s="209">
        <v>0</v>
      </c>
      <c r="M14" s="210">
        <v>0</v>
      </c>
      <c r="N14" s="271">
        <v>25000</v>
      </c>
      <c r="O14" s="209">
        <v>0</v>
      </c>
      <c r="P14" s="210">
        <v>0</v>
      </c>
      <c r="Q14" s="271">
        <v>38000</v>
      </c>
      <c r="R14" s="209">
        <v>0</v>
      </c>
      <c r="S14" s="210">
        <v>0</v>
      </c>
      <c r="T14" s="271">
        <v>0</v>
      </c>
      <c r="U14" s="209">
        <v>0</v>
      </c>
      <c r="V14" s="210">
        <v>0</v>
      </c>
    </row>
    <row r="15" spans="1:24" ht="18.399999999999999" customHeight="1" thickBot="1">
      <c r="A15" s="178" t="s">
        <v>67</v>
      </c>
      <c r="B15" s="179"/>
      <c r="C15" s="179"/>
      <c r="D15" s="179"/>
      <c r="E15" s="179"/>
      <c r="F15" s="179"/>
      <c r="G15" s="179"/>
      <c r="H15" s="211">
        <f>SUM(H10:H14)</f>
        <v>11645916.729999999</v>
      </c>
      <c r="I15" s="212"/>
      <c r="J15" s="213"/>
      <c r="K15" s="212">
        <f>SUM(K10:K14)</f>
        <v>12179676.140000001</v>
      </c>
      <c r="L15" s="212"/>
      <c r="M15" s="212"/>
      <c r="N15" s="211">
        <f>SUM(N10:N14)</f>
        <v>13240415.58</v>
      </c>
      <c r="O15" s="212"/>
      <c r="P15" s="213"/>
      <c r="Q15" s="212">
        <f>SUM(Q10:Q14)</f>
        <v>13860367.399999999</v>
      </c>
      <c r="R15" s="212"/>
      <c r="S15" s="213"/>
      <c r="T15" s="212">
        <f>SUM(T10:T14)</f>
        <v>13925812.920000002</v>
      </c>
      <c r="U15" s="212"/>
      <c r="V15" s="213"/>
    </row>
    <row r="16" spans="1:24" ht="18.399999999999999" customHeight="1">
      <c r="A16" s="203" t="s">
        <v>29</v>
      </c>
      <c r="B16" s="204"/>
      <c r="C16" s="204"/>
      <c r="D16" s="204"/>
      <c r="E16" s="204"/>
      <c r="F16" s="204"/>
      <c r="G16" s="204"/>
      <c r="H16" s="272">
        <v>159107.71</v>
      </c>
      <c r="I16" s="214">
        <v>1521059.02</v>
      </c>
      <c r="J16" s="215">
        <v>2351270.66</v>
      </c>
      <c r="K16" s="272">
        <v>185238.82</v>
      </c>
      <c r="L16" s="214">
        <v>1659060.83</v>
      </c>
      <c r="M16" s="215">
        <v>1521059.02</v>
      </c>
      <c r="N16" s="272">
        <v>332132.81</v>
      </c>
      <c r="O16" s="214">
        <v>2230351.92</v>
      </c>
      <c r="P16" s="215">
        <v>1659060.83</v>
      </c>
      <c r="Q16" s="272">
        <v>326664.01</v>
      </c>
      <c r="R16" s="214">
        <v>2351270.66</v>
      </c>
      <c r="S16" s="215">
        <v>2230351.92</v>
      </c>
      <c r="T16" s="272">
        <v>270398.19</v>
      </c>
      <c r="U16" s="214">
        <v>2351270.66</v>
      </c>
      <c r="V16" s="215">
        <v>2230351.92</v>
      </c>
    </row>
    <row r="17" spans="1:22" ht="18.399999999999999" customHeight="1" thickBot="1">
      <c r="A17" s="207" t="s">
        <v>3</v>
      </c>
      <c r="B17" s="208"/>
      <c r="C17" s="208"/>
      <c r="D17" s="208"/>
      <c r="E17" s="208"/>
      <c r="F17" s="208"/>
      <c r="G17" s="208"/>
      <c r="H17" s="271">
        <v>500000</v>
      </c>
      <c r="I17" s="209">
        <v>1192323.53</v>
      </c>
      <c r="J17" s="210">
        <v>824300.6</v>
      </c>
      <c r="K17" s="271">
        <v>900000</v>
      </c>
      <c r="L17" s="209">
        <v>4295659.8600000003</v>
      </c>
      <c r="M17" s="210">
        <v>1192323.53</v>
      </c>
      <c r="N17" s="271">
        <v>100000</v>
      </c>
      <c r="O17" s="209">
        <v>1045347.08</v>
      </c>
      <c r="P17" s="210">
        <v>4295659.8600000003</v>
      </c>
      <c r="Q17" s="271">
        <v>593883.1</v>
      </c>
      <c r="R17" s="209">
        <v>824300.6</v>
      </c>
      <c r="S17" s="210">
        <v>1045347.08</v>
      </c>
      <c r="T17" s="271">
        <v>0</v>
      </c>
      <c r="U17" s="209">
        <v>824300.6</v>
      </c>
      <c r="V17" s="210">
        <v>1045347.08</v>
      </c>
    </row>
    <row r="18" spans="1:22" ht="18.399999999999999" customHeight="1" thickBot="1">
      <c r="A18" s="219" t="s">
        <v>68</v>
      </c>
      <c r="B18" s="220"/>
      <c r="C18" s="220"/>
      <c r="D18" s="220"/>
      <c r="E18" s="220"/>
      <c r="F18" s="220"/>
      <c r="G18" s="220"/>
      <c r="H18" s="221">
        <f>SUM(H15:H17)</f>
        <v>12305024.439999999</v>
      </c>
      <c r="I18" s="222"/>
      <c r="J18" s="223"/>
      <c r="K18" s="222">
        <f>SUM(K15:K17)</f>
        <v>13264914.960000001</v>
      </c>
      <c r="L18" s="222"/>
      <c r="M18" s="222"/>
      <c r="N18" s="221">
        <f>SUM(N15:N17)</f>
        <v>13672548.390000001</v>
      </c>
      <c r="O18" s="222"/>
      <c r="P18" s="223"/>
      <c r="Q18" s="221">
        <f>SUM(Q15:Q17)</f>
        <v>14780914.509999998</v>
      </c>
      <c r="R18" s="222"/>
      <c r="S18" s="223"/>
      <c r="T18" s="221">
        <f>SUM(T15:T17)</f>
        <v>14196211.110000001</v>
      </c>
      <c r="U18" s="222"/>
      <c r="V18" s="223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100</v>
      </c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7"/>
      <c r="U20" s="217"/>
      <c r="V20" s="218"/>
    </row>
    <row r="21" spans="1:22" ht="18.399999999999999" customHeight="1">
      <c r="A21" s="196" t="s">
        <v>2</v>
      </c>
      <c r="B21" s="196"/>
      <c r="C21" s="196"/>
      <c r="D21" s="196"/>
      <c r="E21" s="196"/>
      <c r="F21" s="196"/>
      <c r="G21" s="196"/>
      <c r="H21" s="198">
        <f>K21-1</f>
        <v>2021</v>
      </c>
      <c r="I21" s="198"/>
      <c r="J21" s="198"/>
      <c r="K21" s="198">
        <f>N21-1</f>
        <v>2022</v>
      </c>
      <c r="L21" s="198"/>
      <c r="M21" s="198"/>
      <c r="N21" s="198">
        <f>Q21-1</f>
        <v>2023</v>
      </c>
      <c r="O21" s="198"/>
      <c r="P21" s="198"/>
      <c r="Q21" s="198">
        <f>T21-1</f>
        <v>2024</v>
      </c>
      <c r="R21" s="198"/>
      <c r="S21" s="198"/>
      <c r="T21" s="198">
        <f>X2</f>
        <v>2025</v>
      </c>
      <c r="U21" s="198"/>
      <c r="V21" s="198"/>
    </row>
    <row r="22" spans="1:22" ht="18.399999999999999" customHeight="1">
      <c r="A22" s="203" t="s">
        <v>17</v>
      </c>
      <c r="B22" s="204"/>
      <c r="C22" s="204"/>
      <c r="D22" s="204"/>
      <c r="E22" s="204"/>
      <c r="F22" s="204"/>
      <c r="G22" s="224"/>
      <c r="H22" s="269">
        <v>3478298.85</v>
      </c>
      <c r="I22" s="201">
        <v>373432.17</v>
      </c>
      <c r="J22" s="202">
        <v>697745.74</v>
      </c>
      <c r="K22" s="269">
        <v>3837501.65</v>
      </c>
      <c r="L22" s="201">
        <v>373432.17</v>
      </c>
      <c r="M22" s="202">
        <v>697745.74</v>
      </c>
      <c r="N22" s="269">
        <v>3796292.31</v>
      </c>
      <c r="O22" s="201">
        <v>373432.17</v>
      </c>
      <c r="P22" s="202">
        <v>697745.74</v>
      </c>
      <c r="Q22" s="269">
        <v>4455195.7300000004</v>
      </c>
      <c r="R22" s="201">
        <v>373432.17</v>
      </c>
      <c r="S22" s="202">
        <v>697745.74</v>
      </c>
      <c r="T22" s="269">
        <v>4209448.76</v>
      </c>
      <c r="U22" s="201">
        <v>373432.17</v>
      </c>
      <c r="V22" s="202">
        <v>697745.74</v>
      </c>
    </row>
    <row r="23" spans="1:22" ht="18.399999999999999" customHeight="1">
      <c r="A23" s="203" t="s">
        <v>15</v>
      </c>
      <c r="B23" s="204"/>
      <c r="C23" s="204"/>
      <c r="D23" s="204"/>
      <c r="E23" s="204"/>
      <c r="F23" s="204"/>
      <c r="G23" s="224"/>
      <c r="H23" s="270">
        <v>8107110.9100000001</v>
      </c>
      <c r="I23" s="205">
        <v>12728583.199999999</v>
      </c>
      <c r="J23" s="206">
        <v>13240574.68</v>
      </c>
      <c r="K23" s="270">
        <v>8289821.8099999996</v>
      </c>
      <c r="L23" s="205">
        <v>12728583.199999999</v>
      </c>
      <c r="M23" s="206">
        <v>13240574.68</v>
      </c>
      <c r="N23" s="270">
        <v>9428851.4499999993</v>
      </c>
      <c r="O23" s="205">
        <v>12728583.199999999</v>
      </c>
      <c r="P23" s="206">
        <v>13240574.68</v>
      </c>
      <c r="Q23" s="270">
        <v>9613249.6699999999</v>
      </c>
      <c r="R23" s="205">
        <v>12728583.199999999</v>
      </c>
      <c r="S23" s="206">
        <v>13240574.68</v>
      </c>
      <c r="T23" s="270">
        <v>9644844.0700000003</v>
      </c>
      <c r="U23" s="205">
        <v>12728583.199999999</v>
      </c>
      <c r="V23" s="206">
        <v>13240574.68</v>
      </c>
    </row>
    <row r="24" spans="1:22" ht="18.399999999999999" customHeight="1">
      <c r="A24" s="203" t="s">
        <v>16</v>
      </c>
      <c r="B24" s="204"/>
      <c r="C24" s="204"/>
      <c r="D24" s="204"/>
      <c r="E24" s="204"/>
      <c r="F24" s="204"/>
      <c r="G24" s="224"/>
      <c r="H24" s="270">
        <v>72407</v>
      </c>
      <c r="I24" s="205">
        <v>548784.99</v>
      </c>
      <c r="J24" s="206">
        <v>408005.67</v>
      </c>
      <c r="K24" s="270">
        <v>73461.62</v>
      </c>
      <c r="L24" s="205">
        <v>548784.99</v>
      </c>
      <c r="M24" s="206">
        <v>408005.67</v>
      </c>
      <c r="N24" s="270">
        <v>80735.13</v>
      </c>
      <c r="O24" s="205">
        <v>548784.99</v>
      </c>
      <c r="P24" s="206">
        <v>408005.67</v>
      </c>
      <c r="Q24" s="270">
        <v>89638.720000000001</v>
      </c>
      <c r="R24" s="205">
        <v>548784.99</v>
      </c>
      <c r="S24" s="206">
        <v>408005.67</v>
      </c>
      <c r="T24" s="270">
        <v>83268.05</v>
      </c>
      <c r="U24" s="205">
        <v>548784.99</v>
      </c>
      <c r="V24" s="206">
        <v>408005.67</v>
      </c>
    </row>
    <row r="25" spans="1:22" ht="18.399999999999999" customHeight="1" thickBot="1">
      <c r="A25" s="207" t="s">
        <v>3</v>
      </c>
      <c r="B25" s="208"/>
      <c r="C25" s="208"/>
      <c r="D25" s="208"/>
      <c r="E25" s="208"/>
      <c r="F25" s="208"/>
      <c r="G25" s="225"/>
      <c r="H25" s="271">
        <v>0</v>
      </c>
      <c r="I25" s="209">
        <v>0</v>
      </c>
      <c r="J25" s="210">
        <v>0</v>
      </c>
      <c r="K25" s="271">
        <v>0</v>
      </c>
      <c r="L25" s="209">
        <v>0</v>
      </c>
      <c r="M25" s="210">
        <v>0</v>
      </c>
      <c r="N25" s="271">
        <v>120000</v>
      </c>
      <c r="O25" s="209">
        <v>0</v>
      </c>
      <c r="P25" s="210">
        <v>0</v>
      </c>
      <c r="Q25" s="271">
        <v>45253.84</v>
      </c>
      <c r="R25" s="209">
        <v>0</v>
      </c>
      <c r="S25" s="210">
        <v>0</v>
      </c>
      <c r="T25" s="271">
        <v>0</v>
      </c>
      <c r="U25" s="209">
        <v>0</v>
      </c>
      <c r="V25" s="210">
        <v>0</v>
      </c>
    </row>
    <row r="26" spans="1:22" ht="18.399999999999999" customHeight="1" thickBot="1">
      <c r="A26" s="178" t="s">
        <v>67</v>
      </c>
      <c r="B26" s="179"/>
      <c r="C26" s="179"/>
      <c r="D26" s="179"/>
      <c r="E26" s="179"/>
      <c r="F26" s="179"/>
      <c r="G26" s="180"/>
      <c r="H26" s="211">
        <f>SUM(H22:H25)</f>
        <v>11657816.76</v>
      </c>
      <c r="I26" s="212"/>
      <c r="J26" s="212"/>
      <c r="K26" s="211">
        <f>SUM(K22:K25)</f>
        <v>12200785.079999998</v>
      </c>
      <c r="L26" s="212"/>
      <c r="M26" s="213"/>
      <c r="N26" s="212">
        <f>SUM(N22:N25)</f>
        <v>13425878.890000001</v>
      </c>
      <c r="O26" s="212"/>
      <c r="P26" s="212"/>
      <c r="Q26" s="211">
        <f>SUM(Q22:Q25)</f>
        <v>14203337.960000001</v>
      </c>
      <c r="R26" s="212"/>
      <c r="S26" s="213"/>
      <c r="T26" s="211">
        <f>SUM(T22:T25)</f>
        <v>13937560.880000001</v>
      </c>
      <c r="U26" s="212"/>
      <c r="V26" s="213"/>
    </row>
    <row r="27" spans="1:22" ht="18.399999999999999" customHeight="1">
      <c r="A27" s="203" t="s">
        <v>29</v>
      </c>
      <c r="B27" s="204"/>
      <c r="C27" s="204"/>
      <c r="D27" s="204"/>
      <c r="E27" s="204"/>
      <c r="F27" s="204"/>
      <c r="G27" s="224"/>
      <c r="H27" s="272">
        <v>1153194.5900000001</v>
      </c>
      <c r="I27" s="214">
        <v>6001218.2883333303</v>
      </c>
      <c r="J27" s="215">
        <v>5811470.0833333302</v>
      </c>
      <c r="K27" s="272">
        <v>1159696.97</v>
      </c>
      <c r="L27" s="214">
        <v>6001218.2883333303</v>
      </c>
      <c r="M27" s="215">
        <v>5811470.0833333302</v>
      </c>
      <c r="N27" s="272">
        <v>779671.45</v>
      </c>
      <c r="O27" s="214">
        <v>6001218.2883333303</v>
      </c>
      <c r="P27" s="215">
        <v>5811470.0833333302</v>
      </c>
      <c r="Q27" s="272">
        <v>583467.48</v>
      </c>
      <c r="R27" s="214">
        <v>6001218.2883333303</v>
      </c>
      <c r="S27" s="215">
        <v>5811470.0833333302</v>
      </c>
      <c r="T27" s="272">
        <v>472805.3</v>
      </c>
      <c r="U27" s="214">
        <v>6001218.2883333303</v>
      </c>
      <c r="V27" s="215">
        <v>5811470.0833333302</v>
      </c>
    </row>
    <row r="28" spans="1:22" ht="18.399999999999999" customHeight="1" thickBot="1">
      <c r="A28" s="207" t="s">
        <v>3</v>
      </c>
      <c r="B28" s="208"/>
      <c r="C28" s="208"/>
      <c r="D28" s="208"/>
      <c r="E28" s="208"/>
      <c r="F28" s="208"/>
      <c r="G28" s="225"/>
      <c r="H28" s="271">
        <v>0</v>
      </c>
      <c r="I28" s="209">
        <v>0</v>
      </c>
      <c r="J28" s="210">
        <v>0</v>
      </c>
      <c r="K28" s="271">
        <v>0</v>
      </c>
      <c r="L28" s="209">
        <v>0</v>
      </c>
      <c r="M28" s="210">
        <v>0</v>
      </c>
      <c r="N28" s="271">
        <v>0</v>
      </c>
      <c r="O28" s="209">
        <v>0</v>
      </c>
      <c r="P28" s="210">
        <v>0</v>
      </c>
      <c r="Q28" s="271">
        <v>0</v>
      </c>
      <c r="R28" s="209">
        <v>0</v>
      </c>
      <c r="S28" s="210">
        <v>0</v>
      </c>
      <c r="T28" s="271">
        <v>0</v>
      </c>
      <c r="U28" s="209">
        <v>0</v>
      </c>
      <c r="V28" s="210">
        <v>0</v>
      </c>
    </row>
    <row r="29" spans="1:22" ht="18.399999999999999" customHeight="1" thickBot="1">
      <c r="A29" s="219" t="s">
        <v>68</v>
      </c>
      <c r="B29" s="220"/>
      <c r="C29" s="220"/>
      <c r="D29" s="220"/>
      <c r="E29" s="220"/>
      <c r="F29" s="220"/>
      <c r="G29" s="226"/>
      <c r="H29" s="221">
        <f>SUM(H26:H28)</f>
        <v>12811011.35</v>
      </c>
      <c r="I29" s="222"/>
      <c r="J29" s="222"/>
      <c r="K29" s="221">
        <f>SUM(K26:K28)</f>
        <v>13360482.049999999</v>
      </c>
      <c r="L29" s="222"/>
      <c r="M29" s="223"/>
      <c r="N29" s="222">
        <f>SUM(N26:N28)</f>
        <v>14205550.34</v>
      </c>
      <c r="O29" s="222"/>
      <c r="P29" s="222"/>
      <c r="Q29" s="221">
        <f>SUM(Q26:Q28)</f>
        <v>14786805.440000001</v>
      </c>
      <c r="R29" s="222"/>
      <c r="S29" s="223"/>
      <c r="T29" s="221">
        <f>SUM(T26:T28)</f>
        <v>14410366.180000002</v>
      </c>
      <c r="U29" s="222"/>
      <c r="V29" s="223"/>
    </row>
    <row r="30" spans="1:22" ht="16.899999999999999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Bouillon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25"/>
      <c r="V1" s="125"/>
      <c r="W1" s="98" t="str">
        <f>Coordonnées!$U$1</f>
        <v>Code INS</v>
      </c>
      <c r="X1" s="135">
        <f>Coordonnées!$V$1</f>
        <v>84010</v>
      </c>
    </row>
    <row r="2" spans="1:24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190" t="s">
        <v>43</v>
      </c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1"/>
      <c r="U6" s="191"/>
      <c r="V6" s="19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92" t="str">
        <f>Coordonnées!$J$27</f>
        <v>Budget</v>
      </c>
      <c r="I7" s="192"/>
      <c r="J7" s="192"/>
      <c r="K7" s="192" t="str">
        <f>Coordonnées!$J$27</f>
        <v>Budget</v>
      </c>
      <c r="L7" s="192"/>
      <c r="M7" s="192"/>
      <c r="N7" s="192" t="str">
        <f>Coordonnées!$J$27</f>
        <v>Budget</v>
      </c>
      <c r="O7" s="192"/>
      <c r="P7" s="192"/>
      <c r="Q7" s="192" t="str">
        <f>Coordonnées!$J$27</f>
        <v>Budget</v>
      </c>
      <c r="R7" s="192"/>
      <c r="S7" s="192"/>
      <c r="T7" s="192" t="str">
        <f>Coordonnées!$J$27</f>
        <v>Budget</v>
      </c>
      <c r="U7" s="192"/>
      <c r="V7" s="192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101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4"/>
      <c r="U8" s="194"/>
      <c r="V8" s="195"/>
    </row>
    <row r="9" spans="1:24" ht="18.399999999999999" customHeight="1">
      <c r="A9" s="196" t="s">
        <v>2</v>
      </c>
      <c r="B9" s="197"/>
      <c r="C9" s="196"/>
      <c r="D9" s="196"/>
      <c r="E9" s="196"/>
      <c r="F9" s="196"/>
      <c r="G9" s="196"/>
      <c r="H9" s="198">
        <f>K9-1</f>
        <v>2021</v>
      </c>
      <c r="I9" s="198"/>
      <c r="J9" s="198"/>
      <c r="K9" s="198">
        <f>N9-1</f>
        <v>2022</v>
      </c>
      <c r="L9" s="198"/>
      <c r="M9" s="198"/>
      <c r="N9" s="198">
        <f>Q9-1</f>
        <v>2023</v>
      </c>
      <c r="O9" s="198"/>
      <c r="P9" s="198"/>
      <c r="Q9" s="198">
        <f>T9-1</f>
        <v>2024</v>
      </c>
      <c r="R9" s="198"/>
      <c r="S9" s="198"/>
      <c r="T9" s="198">
        <f>X2</f>
        <v>2025</v>
      </c>
      <c r="U9" s="198"/>
      <c r="V9" s="198"/>
    </row>
    <row r="10" spans="1:24" ht="18.399999999999999" customHeight="1">
      <c r="A10" s="199" t="s">
        <v>15</v>
      </c>
      <c r="B10" s="200"/>
      <c r="C10" s="200"/>
      <c r="D10" s="200"/>
      <c r="E10" s="200"/>
      <c r="F10" s="200"/>
      <c r="G10" s="200"/>
      <c r="H10" s="269">
        <v>34512.04</v>
      </c>
      <c r="I10" s="201">
        <v>5512664.2599999998</v>
      </c>
      <c r="J10" s="202">
        <v>5512664.2599999998</v>
      </c>
      <c r="K10" s="269">
        <v>62612.04</v>
      </c>
      <c r="L10" s="201">
        <v>5512664.2599999998</v>
      </c>
      <c r="M10" s="202">
        <v>5512664.2599999998</v>
      </c>
      <c r="N10" s="269">
        <v>1226540</v>
      </c>
      <c r="O10" s="201">
        <v>5512664.2599999998</v>
      </c>
      <c r="P10" s="202">
        <v>5512664.2599999998</v>
      </c>
      <c r="Q10" s="269">
        <v>0</v>
      </c>
      <c r="R10" s="201">
        <v>5512664.2599999998</v>
      </c>
      <c r="S10" s="202">
        <v>5512664.2599999998</v>
      </c>
      <c r="T10" s="269">
        <v>40677.43</v>
      </c>
      <c r="U10" s="201">
        <v>5512664.2599999998</v>
      </c>
      <c r="V10" s="202">
        <v>5512664.2599999998</v>
      </c>
    </row>
    <row r="11" spans="1:24" ht="18.399999999999999" customHeight="1">
      <c r="A11" s="203" t="s">
        <v>44</v>
      </c>
      <c r="B11" s="204"/>
      <c r="C11" s="204"/>
      <c r="D11" s="204"/>
      <c r="E11" s="204"/>
      <c r="F11" s="204"/>
      <c r="G11" s="204"/>
      <c r="H11" s="270">
        <v>8474035.4000000004</v>
      </c>
      <c r="I11" s="205">
        <v>2726342.74</v>
      </c>
      <c r="J11" s="206">
        <v>2726342.74</v>
      </c>
      <c r="K11" s="270">
        <v>7430400</v>
      </c>
      <c r="L11" s="205">
        <v>2726342.74</v>
      </c>
      <c r="M11" s="206">
        <v>2726342.74</v>
      </c>
      <c r="N11" s="270">
        <v>10372673.02</v>
      </c>
      <c r="O11" s="205">
        <v>2726342.74</v>
      </c>
      <c r="P11" s="206">
        <v>2726342.74</v>
      </c>
      <c r="Q11" s="270">
        <v>9620522.9499999993</v>
      </c>
      <c r="R11" s="205">
        <v>2726342.74</v>
      </c>
      <c r="S11" s="206">
        <v>2726342.74</v>
      </c>
      <c r="T11" s="270">
        <v>3421428</v>
      </c>
      <c r="U11" s="205">
        <v>2726342.74</v>
      </c>
      <c r="V11" s="206">
        <v>2726342.74</v>
      </c>
    </row>
    <row r="12" spans="1:24" ht="18.399999999999999" customHeight="1">
      <c r="A12" s="203" t="s">
        <v>16</v>
      </c>
      <c r="B12" s="204"/>
      <c r="C12" s="204"/>
      <c r="D12" s="204"/>
      <c r="E12" s="204"/>
      <c r="F12" s="204"/>
      <c r="G12" s="204"/>
      <c r="H12" s="270">
        <v>108050</v>
      </c>
      <c r="I12" s="205">
        <v>4264832.04</v>
      </c>
      <c r="J12" s="206">
        <v>4264832.04</v>
      </c>
      <c r="K12" s="270">
        <v>113225</v>
      </c>
      <c r="L12" s="205">
        <v>4264832.04</v>
      </c>
      <c r="M12" s="206">
        <v>4264832.04</v>
      </c>
      <c r="N12" s="270">
        <v>113200</v>
      </c>
      <c r="O12" s="205">
        <v>4264832.04</v>
      </c>
      <c r="P12" s="206">
        <v>4264832.04</v>
      </c>
      <c r="Q12" s="270">
        <v>113200</v>
      </c>
      <c r="R12" s="205">
        <v>4264832.04</v>
      </c>
      <c r="S12" s="206">
        <v>4264832.04</v>
      </c>
      <c r="T12" s="270">
        <v>113175</v>
      </c>
      <c r="U12" s="205">
        <v>4264832.04</v>
      </c>
      <c r="V12" s="206">
        <v>4264832.04</v>
      </c>
    </row>
    <row r="13" spans="1:24" ht="18.399999999999999" customHeight="1">
      <c r="A13" s="203" t="s">
        <v>3</v>
      </c>
      <c r="B13" s="204"/>
      <c r="C13" s="204"/>
      <c r="D13" s="204"/>
      <c r="E13" s="204"/>
      <c r="F13" s="204"/>
      <c r="G13" s="204"/>
      <c r="H13" s="270">
        <v>0</v>
      </c>
      <c r="I13" s="205">
        <v>41563.69</v>
      </c>
      <c r="J13" s="206">
        <v>41563.69</v>
      </c>
      <c r="K13" s="270">
        <v>0</v>
      </c>
      <c r="L13" s="205">
        <v>41563.69</v>
      </c>
      <c r="M13" s="206">
        <v>41563.69</v>
      </c>
      <c r="N13" s="270">
        <v>0</v>
      </c>
      <c r="O13" s="205">
        <v>41563.69</v>
      </c>
      <c r="P13" s="206">
        <v>41563.69</v>
      </c>
      <c r="Q13" s="270">
        <v>0</v>
      </c>
      <c r="R13" s="205">
        <v>41563.69</v>
      </c>
      <c r="S13" s="206">
        <v>41563.69</v>
      </c>
      <c r="T13" s="270">
        <v>0</v>
      </c>
      <c r="U13" s="205">
        <v>41563.69</v>
      </c>
      <c r="V13" s="206">
        <v>41563.69</v>
      </c>
    </row>
    <row r="14" spans="1:24" ht="18.399999999999999" customHeight="1" thickBot="1">
      <c r="A14" s="207"/>
      <c r="B14" s="208"/>
      <c r="C14" s="208"/>
      <c r="D14" s="208"/>
      <c r="E14" s="208"/>
      <c r="F14" s="208"/>
      <c r="G14" s="208"/>
      <c r="H14" s="271">
        <v>0</v>
      </c>
      <c r="I14" s="209">
        <v>0</v>
      </c>
      <c r="J14" s="210">
        <v>0</v>
      </c>
      <c r="K14" s="271">
        <v>0</v>
      </c>
      <c r="L14" s="209">
        <v>0</v>
      </c>
      <c r="M14" s="210">
        <v>0</v>
      </c>
      <c r="N14" s="271">
        <v>0</v>
      </c>
      <c r="O14" s="209">
        <v>0</v>
      </c>
      <c r="P14" s="210">
        <v>0</v>
      </c>
      <c r="Q14" s="271">
        <v>0</v>
      </c>
      <c r="R14" s="209">
        <v>0</v>
      </c>
      <c r="S14" s="210">
        <v>0</v>
      </c>
      <c r="T14" s="271">
        <v>0</v>
      </c>
      <c r="U14" s="209">
        <v>0</v>
      </c>
      <c r="V14" s="210">
        <v>0</v>
      </c>
    </row>
    <row r="15" spans="1:24" ht="18.399999999999999" customHeight="1" thickBot="1">
      <c r="A15" s="178" t="s">
        <v>67</v>
      </c>
      <c r="B15" s="179"/>
      <c r="C15" s="179"/>
      <c r="D15" s="179"/>
      <c r="E15" s="179"/>
      <c r="F15" s="179"/>
      <c r="G15" s="179"/>
      <c r="H15" s="211">
        <f>SUM(H10:H14)</f>
        <v>8616597.4399999995</v>
      </c>
      <c r="I15" s="212"/>
      <c r="J15" s="213"/>
      <c r="K15" s="212">
        <f>SUM(K10:K14)</f>
        <v>7606237.04</v>
      </c>
      <c r="L15" s="212"/>
      <c r="M15" s="212"/>
      <c r="N15" s="211">
        <f>SUM(N10:N14)</f>
        <v>11712413.02</v>
      </c>
      <c r="O15" s="212"/>
      <c r="P15" s="213"/>
      <c r="Q15" s="212">
        <f>SUM(Q10:Q14)</f>
        <v>9733722.9499999993</v>
      </c>
      <c r="R15" s="212"/>
      <c r="S15" s="213"/>
      <c r="T15" s="212">
        <f>SUM(T10:T14)</f>
        <v>3575280.43</v>
      </c>
      <c r="U15" s="212"/>
      <c r="V15" s="213"/>
    </row>
    <row r="16" spans="1:24" ht="18.399999999999999" customHeight="1">
      <c r="A16" s="203" t="s">
        <v>29</v>
      </c>
      <c r="B16" s="204"/>
      <c r="C16" s="204"/>
      <c r="D16" s="204"/>
      <c r="E16" s="204"/>
      <c r="F16" s="204"/>
      <c r="G16" s="204"/>
      <c r="H16" s="272">
        <v>27613.599999999999</v>
      </c>
      <c r="I16" s="214">
        <v>1521059.02</v>
      </c>
      <c r="J16" s="215">
        <v>2351270.66</v>
      </c>
      <c r="K16" s="272">
        <v>48328.89</v>
      </c>
      <c r="L16" s="214">
        <v>1659060.83</v>
      </c>
      <c r="M16" s="215">
        <v>1521059.02</v>
      </c>
      <c r="N16" s="272">
        <v>6615.76</v>
      </c>
      <c r="O16" s="214">
        <v>2230351.92</v>
      </c>
      <c r="P16" s="215">
        <v>1659060.83</v>
      </c>
      <c r="Q16" s="272">
        <v>43984.05</v>
      </c>
      <c r="R16" s="214">
        <v>2351270.66</v>
      </c>
      <c r="S16" s="215">
        <v>2230351.92</v>
      </c>
      <c r="T16" s="272">
        <v>696498.16</v>
      </c>
      <c r="U16" s="214">
        <v>2351270.66</v>
      </c>
      <c r="V16" s="215">
        <v>2230351.92</v>
      </c>
    </row>
    <row r="17" spans="1:22" ht="18.399999999999999" customHeight="1" thickBot="1">
      <c r="A17" s="207" t="s">
        <v>3</v>
      </c>
      <c r="B17" s="208"/>
      <c r="C17" s="208"/>
      <c r="D17" s="208"/>
      <c r="E17" s="208"/>
      <c r="F17" s="208"/>
      <c r="G17" s="208"/>
      <c r="H17" s="271">
        <v>0</v>
      </c>
      <c r="I17" s="209">
        <v>1192323.53</v>
      </c>
      <c r="J17" s="210">
        <v>824300.6</v>
      </c>
      <c r="K17" s="271">
        <v>80000</v>
      </c>
      <c r="L17" s="209">
        <v>4295659.8600000003</v>
      </c>
      <c r="M17" s="210">
        <v>1192323.53</v>
      </c>
      <c r="N17" s="271">
        <v>210000</v>
      </c>
      <c r="O17" s="209">
        <v>1045347.08</v>
      </c>
      <c r="P17" s="210">
        <v>4295659.8600000003</v>
      </c>
      <c r="Q17" s="271">
        <v>71090.94</v>
      </c>
      <c r="R17" s="209">
        <v>824300.6</v>
      </c>
      <c r="S17" s="210">
        <v>1045347.08</v>
      </c>
      <c r="T17" s="271">
        <v>0</v>
      </c>
      <c r="U17" s="209">
        <v>824300.6</v>
      </c>
      <c r="V17" s="210">
        <v>1045347.08</v>
      </c>
    </row>
    <row r="18" spans="1:22" ht="18.399999999999999" customHeight="1" thickBot="1">
      <c r="A18" s="219" t="s">
        <v>68</v>
      </c>
      <c r="B18" s="220"/>
      <c r="C18" s="220"/>
      <c r="D18" s="220"/>
      <c r="E18" s="220"/>
      <c r="F18" s="220"/>
      <c r="G18" s="220"/>
      <c r="H18" s="221">
        <f>SUM(H15:H17)</f>
        <v>8644211.0399999991</v>
      </c>
      <c r="I18" s="222"/>
      <c r="J18" s="223"/>
      <c r="K18" s="222">
        <f>SUM(K15:K17)</f>
        <v>7734565.9299999997</v>
      </c>
      <c r="L18" s="222"/>
      <c r="M18" s="222"/>
      <c r="N18" s="221">
        <f>SUM(N15:N17)</f>
        <v>11929028.779999999</v>
      </c>
      <c r="O18" s="222"/>
      <c r="P18" s="223"/>
      <c r="Q18" s="221">
        <f>SUM(Q15:Q17)</f>
        <v>9848797.9399999995</v>
      </c>
      <c r="R18" s="222"/>
      <c r="S18" s="223"/>
      <c r="T18" s="221">
        <f>SUM(T15:T17)</f>
        <v>4271778.59</v>
      </c>
      <c r="U18" s="222"/>
      <c r="V18" s="223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102</v>
      </c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7"/>
      <c r="U20" s="217"/>
      <c r="V20" s="218"/>
    </row>
    <row r="21" spans="1:22" ht="18.399999999999999" customHeight="1">
      <c r="A21" s="196" t="s">
        <v>2</v>
      </c>
      <c r="B21" s="196"/>
      <c r="C21" s="196"/>
      <c r="D21" s="196"/>
      <c r="E21" s="196"/>
      <c r="F21" s="196"/>
      <c r="G21" s="196"/>
      <c r="H21" s="198">
        <f>K21-1</f>
        <v>2021</v>
      </c>
      <c r="I21" s="198"/>
      <c r="J21" s="198"/>
      <c r="K21" s="198">
        <f>N21-1</f>
        <v>2022</v>
      </c>
      <c r="L21" s="198"/>
      <c r="M21" s="198"/>
      <c r="N21" s="198">
        <f>Q21-1</f>
        <v>2023</v>
      </c>
      <c r="O21" s="198"/>
      <c r="P21" s="198"/>
      <c r="Q21" s="198">
        <f>T21-1</f>
        <v>2024</v>
      </c>
      <c r="R21" s="198"/>
      <c r="S21" s="198"/>
      <c r="T21" s="198">
        <f>X2</f>
        <v>2025</v>
      </c>
      <c r="U21" s="198"/>
      <c r="V21" s="198"/>
    </row>
    <row r="22" spans="1:22" ht="18.399999999999999" customHeight="1">
      <c r="A22" s="199" t="s">
        <v>15</v>
      </c>
      <c r="B22" s="200"/>
      <c r="C22" s="200"/>
      <c r="D22" s="200"/>
      <c r="E22" s="200"/>
      <c r="F22" s="200"/>
      <c r="G22" s="200"/>
      <c r="H22" s="269">
        <v>3203160</v>
      </c>
      <c r="I22" s="201">
        <v>373432.17</v>
      </c>
      <c r="J22" s="202">
        <v>697745.74</v>
      </c>
      <c r="K22" s="269">
        <v>2054180</v>
      </c>
      <c r="L22" s="201">
        <v>365967.42</v>
      </c>
      <c r="M22" s="202">
        <v>373432.17</v>
      </c>
      <c r="N22" s="269">
        <v>4192305.72</v>
      </c>
      <c r="O22" s="201">
        <v>414709.37</v>
      </c>
      <c r="P22" s="202">
        <v>365967.42</v>
      </c>
      <c r="Q22" s="269">
        <v>1492600</v>
      </c>
      <c r="R22" s="201">
        <v>697745.74</v>
      </c>
      <c r="S22" s="202">
        <v>414709.37</v>
      </c>
      <c r="T22" s="269">
        <v>426500</v>
      </c>
      <c r="U22" s="201">
        <v>557211.56000000006</v>
      </c>
      <c r="V22" s="202">
        <v>577850.16</v>
      </c>
    </row>
    <row r="23" spans="1:22" ht="18.399999999999999" customHeight="1">
      <c r="A23" s="203" t="s">
        <v>44</v>
      </c>
      <c r="B23" s="204"/>
      <c r="C23" s="204"/>
      <c r="D23" s="204"/>
      <c r="E23" s="204"/>
      <c r="F23" s="204"/>
      <c r="G23" s="204"/>
      <c r="H23" s="270">
        <v>0</v>
      </c>
      <c r="I23" s="205">
        <v>12728583.199999999</v>
      </c>
      <c r="J23" s="206">
        <v>13240574.68</v>
      </c>
      <c r="K23" s="270">
        <v>80000</v>
      </c>
      <c r="L23" s="205">
        <v>12120371.99</v>
      </c>
      <c r="M23" s="206">
        <v>12728583.199999999</v>
      </c>
      <c r="N23" s="270">
        <v>210000</v>
      </c>
      <c r="O23" s="205">
        <v>12941517.73</v>
      </c>
      <c r="P23" s="206">
        <v>12120371.99</v>
      </c>
      <c r="Q23" s="270">
        <v>0</v>
      </c>
      <c r="R23" s="205">
        <v>13240574.68</v>
      </c>
      <c r="S23" s="206">
        <v>12941517.73</v>
      </c>
      <c r="T23" s="270">
        <v>0</v>
      </c>
      <c r="U23" s="205">
        <v>13289626.9983333</v>
      </c>
      <c r="V23" s="206">
        <v>13396094.2633333</v>
      </c>
    </row>
    <row r="24" spans="1:22" ht="18.399999999999999" customHeight="1">
      <c r="A24" s="203" t="s">
        <v>16</v>
      </c>
      <c r="B24" s="204"/>
      <c r="C24" s="204"/>
      <c r="D24" s="204"/>
      <c r="E24" s="204"/>
      <c r="F24" s="204"/>
      <c r="G24" s="204"/>
      <c r="H24" s="270">
        <v>3730712.96</v>
      </c>
      <c r="I24" s="205">
        <v>548784.99</v>
      </c>
      <c r="J24" s="206">
        <v>408005.67</v>
      </c>
      <c r="K24" s="270">
        <v>4170420</v>
      </c>
      <c r="L24" s="205">
        <v>536819.05000000005</v>
      </c>
      <c r="M24" s="206">
        <v>548784.99</v>
      </c>
      <c r="N24" s="270">
        <v>5463336.0099999998</v>
      </c>
      <c r="O24" s="205">
        <v>344975.81</v>
      </c>
      <c r="P24" s="206">
        <v>536819.05000000005</v>
      </c>
      <c r="Q24" s="270">
        <v>5504909.0499999998</v>
      </c>
      <c r="R24" s="205">
        <v>408005.67</v>
      </c>
      <c r="S24" s="206">
        <v>344975.81</v>
      </c>
      <c r="T24" s="270">
        <v>2891000</v>
      </c>
      <c r="U24" s="205">
        <v>128208.38666666699</v>
      </c>
      <c r="V24" s="206">
        <v>26303.796666666702</v>
      </c>
    </row>
    <row r="25" spans="1:22" ht="18.399999999999999" customHeight="1" thickBot="1">
      <c r="A25" s="203" t="s">
        <v>3</v>
      </c>
      <c r="B25" s="204"/>
      <c r="C25" s="204"/>
      <c r="D25" s="204"/>
      <c r="E25" s="204"/>
      <c r="F25" s="204"/>
      <c r="G25" s="204"/>
      <c r="H25" s="271">
        <v>0</v>
      </c>
      <c r="I25" s="209">
        <v>0</v>
      </c>
      <c r="J25" s="210">
        <v>0</v>
      </c>
      <c r="K25" s="271">
        <v>0</v>
      </c>
      <c r="L25" s="209">
        <v>0</v>
      </c>
      <c r="M25" s="210">
        <v>0</v>
      </c>
      <c r="N25" s="271">
        <v>0</v>
      </c>
      <c r="O25" s="209">
        <v>0</v>
      </c>
      <c r="P25" s="210">
        <v>0</v>
      </c>
      <c r="Q25" s="271">
        <v>0</v>
      </c>
      <c r="R25" s="209">
        <v>0</v>
      </c>
      <c r="S25" s="210">
        <v>0</v>
      </c>
      <c r="T25" s="271">
        <v>0</v>
      </c>
      <c r="U25" s="209">
        <v>0</v>
      </c>
      <c r="V25" s="210">
        <v>0</v>
      </c>
    </row>
    <row r="26" spans="1:22" ht="18.399999999999999" customHeight="1" thickBot="1">
      <c r="A26" s="178" t="s">
        <v>67</v>
      </c>
      <c r="B26" s="179"/>
      <c r="C26" s="179"/>
      <c r="D26" s="179"/>
      <c r="E26" s="179"/>
      <c r="F26" s="179"/>
      <c r="G26" s="180"/>
      <c r="H26" s="211">
        <f>SUM(H22:H25)</f>
        <v>6933872.96</v>
      </c>
      <c r="I26" s="212"/>
      <c r="J26" s="212"/>
      <c r="K26" s="211">
        <f>SUM(K22:K25)</f>
        <v>6304600</v>
      </c>
      <c r="L26" s="212"/>
      <c r="M26" s="213"/>
      <c r="N26" s="212">
        <f>SUM(N22:N25)</f>
        <v>9865641.7300000004</v>
      </c>
      <c r="O26" s="212"/>
      <c r="P26" s="212"/>
      <c r="Q26" s="211">
        <f>SUM(Q22:Q25)</f>
        <v>6997509.0499999998</v>
      </c>
      <c r="R26" s="212"/>
      <c r="S26" s="213"/>
      <c r="T26" s="211">
        <f>SUM(T22:T25)</f>
        <v>3317500</v>
      </c>
      <c r="U26" s="212"/>
      <c r="V26" s="213"/>
    </row>
    <row r="27" spans="1:22" ht="18.399999999999999" customHeight="1">
      <c r="A27" s="203" t="s">
        <v>29</v>
      </c>
      <c r="B27" s="204"/>
      <c r="C27" s="204"/>
      <c r="D27" s="204"/>
      <c r="E27" s="204"/>
      <c r="F27" s="204"/>
      <c r="G27" s="224"/>
      <c r="H27" s="272">
        <v>18211.599999999999</v>
      </c>
      <c r="I27" s="214"/>
      <c r="J27" s="215"/>
      <c r="K27" s="272">
        <v>0</v>
      </c>
      <c r="L27" s="214">
        <v>10122961.629999999</v>
      </c>
      <c r="M27" s="215">
        <v>6628334.5600000005</v>
      </c>
      <c r="N27" s="272">
        <v>0</v>
      </c>
      <c r="O27" s="214">
        <v>6248838.1500000004</v>
      </c>
      <c r="P27" s="215">
        <v>10122961.629999999</v>
      </c>
      <c r="Q27" s="272">
        <v>71090.94</v>
      </c>
      <c r="R27" s="214">
        <v>6834216</v>
      </c>
      <c r="S27" s="215">
        <v>6248838.1500000004</v>
      </c>
      <c r="T27" s="272">
        <v>0</v>
      </c>
      <c r="U27" s="214">
        <v>6001218.2883333303</v>
      </c>
      <c r="V27" s="215">
        <v>5811470.0833333302</v>
      </c>
    </row>
    <row r="28" spans="1:22" ht="18.399999999999999" customHeight="1" thickBot="1">
      <c r="A28" s="207" t="s">
        <v>3</v>
      </c>
      <c r="B28" s="208"/>
      <c r="C28" s="208"/>
      <c r="D28" s="208"/>
      <c r="E28" s="208"/>
      <c r="F28" s="208"/>
      <c r="G28" s="225"/>
      <c r="H28" s="271">
        <v>1748995.64</v>
      </c>
      <c r="I28" s="209">
        <v>0</v>
      </c>
      <c r="J28" s="210">
        <v>0</v>
      </c>
      <c r="K28" s="271">
        <v>1490294.6</v>
      </c>
      <c r="L28" s="209">
        <v>0</v>
      </c>
      <c r="M28" s="210">
        <v>0</v>
      </c>
      <c r="N28" s="271">
        <v>2092380.94</v>
      </c>
      <c r="O28" s="209">
        <v>0</v>
      </c>
      <c r="P28" s="210">
        <v>0</v>
      </c>
      <c r="Q28" s="271">
        <v>2780197.95</v>
      </c>
      <c r="R28" s="209">
        <v>0</v>
      </c>
      <c r="S28" s="210">
        <v>0</v>
      </c>
      <c r="T28" s="271">
        <v>954278.59</v>
      </c>
      <c r="U28" s="209">
        <v>0</v>
      </c>
      <c r="V28" s="210">
        <v>0</v>
      </c>
    </row>
    <row r="29" spans="1:22" ht="18.399999999999999" customHeight="1" thickBot="1">
      <c r="A29" s="219" t="s">
        <v>68</v>
      </c>
      <c r="B29" s="220"/>
      <c r="C29" s="220"/>
      <c r="D29" s="220"/>
      <c r="E29" s="220"/>
      <c r="F29" s="220"/>
      <c r="G29" s="226"/>
      <c r="H29" s="221">
        <f>SUM(H26:H28)</f>
        <v>8701080.1999999993</v>
      </c>
      <c r="I29" s="222"/>
      <c r="J29" s="222"/>
      <c r="K29" s="221">
        <f>SUM(K26:K28)</f>
        <v>7794894.5999999996</v>
      </c>
      <c r="L29" s="222"/>
      <c r="M29" s="223"/>
      <c r="N29" s="222">
        <f>SUM(N26:N28)</f>
        <v>11958022.67</v>
      </c>
      <c r="O29" s="222"/>
      <c r="P29" s="222"/>
      <c r="Q29" s="221">
        <f>SUM(Q26:Q28)</f>
        <v>9848797.9400000013</v>
      </c>
      <c r="R29" s="222"/>
      <c r="S29" s="223"/>
      <c r="T29" s="221">
        <f>SUM(T26:T28)</f>
        <v>4271778.59</v>
      </c>
      <c r="U29" s="222"/>
      <c r="V29" s="223"/>
    </row>
    <row r="30" spans="1:22" ht="16.899999999999999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Bouillon</v>
      </c>
      <c r="F1" s="154"/>
      <c r="G1" s="154"/>
      <c r="H1" s="154"/>
      <c r="I1" s="98" t="str">
        <f>Coordonnées!$U$1</f>
        <v>Code INS</v>
      </c>
      <c r="J1" s="135">
        <f>Coordonnées!$V$1</f>
        <v>84010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33" t="s">
        <v>69</v>
      </c>
      <c r="F5" s="234"/>
      <c r="G5" s="234"/>
      <c r="H5" s="234"/>
      <c r="I5" s="23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702000</v>
      </c>
      <c r="F8" s="273">
        <v>1108984.68</v>
      </c>
      <c r="G8" s="273">
        <v>308009.68</v>
      </c>
      <c r="H8" s="273">
        <v>715429.48</v>
      </c>
      <c r="I8" s="273">
        <v>156000</v>
      </c>
    </row>
    <row r="9" spans="1:10" ht="30" customHeight="1">
      <c r="A9" s="235" t="s">
        <v>18</v>
      </c>
      <c r="B9" s="236"/>
      <c r="C9" s="236"/>
      <c r="D9" s="237"/>
      <c r="E9" s="273">
        <v>2571592.75</v>
      </c>
      <c r="F9" s="273">
        <v>2607980.36</v>
      </c>
      <c r="G9" s="273">
        <v>2989602.89</v>
      </c>
      <c r="H9" s="273">
        <v>3315581.99</v>
      </c>
      <c r="I9" s="273">
        <v>3205945.13</v>
      </c>
    </row>
    <row r="10" spans="1:10" ht="30" customHeight="1">
      <c r="A10" s="235" t="s">
        <v>19</v>
      </c>
      <c r="B10" s="236"/>
      <c r="C10" s="236"/>
      <c r="D10" s="237"/>
      <c r="E10" s="273">
        <v>800080.18</v>
      </c>
      <c r="F10" s="273">
        <v>806841.67</v>
      </c>
      <c r="G10" s="273">
        <v>738766.12</v>
      </c>
      <c r="H10" s="273">
        <v>742423.45</v>
      </c>
      <c r="I10" s="273">
        <v>752646.56</v>
      </c>
    </row>
    <row r="11" spans="1:10" ht="30" customHeight="1">
      <c r="A11" s="235" t="s">
        <v>20</v>
      </c>
      <c r="B11" s="236"/>
      <c r="C11" s="236"/>
      <c r="D11" s="237"/>
      <c r="E11" s="273">
        <v>1982464.56</v>
      </c>
      <c r="F11" s="273">
        <v>2107405.7400000002</v>
      </c>
      <c r="G11" s="273">
        <v>2495762.7000000002</v>
      </c>
      <c r="H11" s="273">
        <v>2421910.33</v>
      </c>
      <c r="I11" s="273">
        <v>2428419.5099999998</v>
      </c>
    </row>
    <row r="12" spans="1:10" ht="30" customHeight="1">
      <c r="A12" s="235" t="s">
        <v>28</v>
      </c>
      <c r="B12" s="236"/>
      <c r="C12" s="236"/>
      <c r="D12" s="237"/>
      <c r="E12" s="273">
        <v>233807.95</v>
      </c>
      <c r="F12" s="273">
        <v>278561.55</v>
      </c>
      <c r="G12" s="273">
        <v>296518.14</v>
      </c>
      <c r="H12" s="273">
        <v>288311.55</v>
      </c>
      <c r="I12" s="273">
        <v>323984.06</v>
      </c>
    </row>
    <row r="13" spans="1:10" ht="30" customHeight="1">
      <c r="A13" s="235" t="s">
        <v>21</v>
      </c>
      <c r="B13" s="236"/>
      <c r="C13" s="236"/>
      <c r="D13" s="237"/>
      <c r="E13" s="273">
        <v>459115.45</v>
      </c>
      <c r="F13" s="273">
        <v>512518.44</v>
      </c>
      <c r="G13" s="273">
        <v>575832.92000000004</v>
      </c>
      <c r="H13" s="273">
        <v>729397.1</v>
      </c>
      <c r="I13" s="273">
        <v>610676.18000000005</v>
      </c>
    </row>
    <row r="14" spans="1:10" ht="30" customHeight="1">
      <c r="A14" s="235" t="s">
        <v>22</v>
      </c>
      <c r="B14" s="236"/>
      <c r="C14" s="236"/>
      <c r="D14" s="237"/>
      <c r="E14" s="273">
        <v>866756.25</v>
      </c>
      <c r="F14" s="273">
        <v>849433.41</v>
      </c>
      <c r="G14" s="273">
        <v>952631.32</v>
      </c>
      <c r="H14" s="273">
        <v>983066.05</v>
      </c>
      <c r="I14" s="273">
        <v>1029731.54</v>
      </c>
    </row>
    <row r="15" spans="1:10" ht="30" customHeight="1">
      <c r="A15" s="235" t="s">
        <v>23</v>
      </c>
      <c r="B15" s="236"/>
      <c r="C15" s="236"/>
      <c r="D15" s="237"/>
      <c r="E15" s="273">
        <v>544629.55000000005</v>
      </c>
      <c r="F15" s="273">
        <v>672201.81</v>
      </c>
      <c r="G15" s="273">
        <v>698439.43</v>
      </c>
      <c r="H15" s="273">
        <v>719215.31</v>
      </c>
      <c r="I15" s="273">
        <v>701286.11</v>
      </c>
    </row>
    <row r="16" spans="1:10" ht="30" customHeight="1">
      <c r="A16" s="227" t="s">
        <v>32</v>
      </c>
      <c r="B16" s="228"/>
      <c r="C16" s="228"/>
      <c r="D16" s="229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35" t="s">
        <v>31</v>
      </c>
      <c r="B17" s="236"/>
      <c r="C17" s="236"/>
      <c r="D17" s="237"/>
      <c r="E17" s="273">
        <v>202569.48</v>
      </c>
      <c r="F17" s="273">
        <v>162754.76</v>
      </c>
      <c r="G17" s="273">
        <v>158985.09</v>
      </c>
      <c r="H17" s="273">
        <v>163442.85999999999</v>
      </c>
      <c r="I17" s="273">
        <v>188445.14</v>
      </c>
    </row>
    <row r="18" spans="1:9" ht="30" customHeight="1">
      <c r="A18" s="235" t="s">
        <v>24</v>
      </c>
      <c r="B18" s="236"/>
      <c r="C18" s="236"/>
      <c r="D18" s="237"/>
      <c r="E18" s="273">
        <v>1463153.91</v>
      </c>
      <c r="F18" s="273">
        <v>1522924.59</v>
      </c>
      <c r="G18" s="273">
        <v>1599962.57</v>
      </c>
      <c r="H18" s="273">
        <v>1727042.3</v>
      </c>
      <c r="I18" s="273">
        <v>1858674.31</v>
      </c>
    </row>
    <row r="19" spans="1:9" ht="30" customHeight="1">
      <c r="A19" s="227" t="s">
        <v>25</v>
      </c>
      <c r="B19" s="228"/>
      <c r="C19" s="228"/>
      <c r="D19" s="229"/>
      <c r="E19" s="273">
        <v>2273992.14</v>
      </c>
      <c r="F19" s="273">
        <v>2400133.54</v>
      </c>
      <c r="G19" s="273">
        <v>2476619.11</v>
      </c>
      <c r="H19" s="273">
        <v>2599644.4900000002</v>
      </c>
      <c r="I19" s="273">
        <v>2621118.79</v>
      </c>
    </row>
    <row r="20" spans="1:9" ht="30" customHeight="1">
      <c r="A20" s="235" t="s">
        <v>26</v>
      </c>
      <c r="B20" s="236"/>
      <c r="C20" s="236"/>
      <c r="D20" s="237"/>
      <c r="E20" s="273">
        <v>44879.51</v>
      </c>
      <c r="F20" s="273">
        <v>48935.59</v>
      </c>
      <c r="G20" s="273">
        <v>48285.61</v>
      </c>
      <c r="H20" s="273">
        <v>48185.59</v>
      </c>
      <c r="I20" s="273">
        <v>48285.59</v>
      </c>
    </row>
    <row r="21" spans="1:9" ht="30" customHeight="1">
      <c r="A21" s="230" t="s">
        <v>27</v>
      </c>
      <c r="B21" s="231"/>
      <c r="C21" s="231"/>
      <c r="D21" s="232"/>
      <c r="E21" s="273">
        <v>875</v>
      </c>
      <c r="F21" s="273">
        <v>1000</v>
      </c>
      <c r="G21" s="273">
        <v>1000</v>
      </c>
      <c r="H21" s="273">
        <v>600</v>
      </c>
      <c r="I21" s="273">
        <v>600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Bouillon</v>
      </c>
      <c r="F1" s="154"/>
      <c r="G1" s="154"/>
      <c r="H1" s="154"/>
      <c r="I1" s="98" t="str">
        <f>Coordonnées!$U$1</f>
        <v>Code INS</v>
      </c>
      <c r="J1" s="135">
        <f>Coordonnées!$V$1</f>
        <v>84010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43" t="s">
        <v>70</v>
      </c>
      <c r="F5" s="244"/>
      <c r="G5" s="244"/>
      <c r="H5" s="244"/>
      <c r="I5" s="24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8284220</v>
      </c>
      <c r="F8" s="273">
        <v>8911292.9499999993</v>
      </c>
      <c r="G8" s="273">
        <v>9631089.9299999997</v>
      </c>
      <c r="H8" s="273">
        <v>9654991.9600000009</v>
      </c>
      <c r="I8" s="273">
        <v>9405781.2699999996</v>
      </c>
    </row>
    <row r="9" spans="1:10" ht="30" customHeight="1">
      <c r="A9" s="235" t="s">
        <v>18</v>
      </c>
      <c r="B9" s="236"/>
      <c r="C9" s="236"/>
      <c r="D9" s="237"/>
      <c r="E9" s="273">
        <v>346570.23999999999</v>
      </c>
      <c r="F9" s="273">
        <v>217445.16</v>
      </c>
      <c r="G9" s="273">
        <v>238215.84</v>
      </c>
      <c r="H9" s="273">
        <v>276903.34000000003</v>
      </c>
      <c r="I9" s="273">
        <v>269850.94</v>
      </c>
    </row>
    <row r="10" spans="1:10" ht="30" customHeight="1">
      <c r="A10" s="235" t="s">
        <v>19</v>
      </c>
      <c r="B10" s="236"/>
      <c r="C10" s="236"/>
      <c r="D10" s="237"/>
      <c r="E10" s="273">
        <v>81954.009999999995</v>
      </c>
      <c r="F10" s="273">
        <v>80807.75</v>
      </c>
      <c r="G10" s="273">
        <v>0</v>
      </c>
      <c r="H10" s="273">
        <v>0</v>
      </c>
      <c r="I10" s="273">
        <v>0</v>
      </c>
    </row>
    <row r="11" spans="1:10" ht="30" customHeight="1">
      <c r="A11" s="235" t="s">
        <v>20</v>
      </c>
      <c r="B11" s="236"/>
      <c r="C11" s="236"/>
      <c r="D11" s="237"/>
      <c r="E11" s="273">
        <v>246266.49</v>
      </c>
      <c r="F11" s="273">
        <v>66052.240000000005</v>
      </c>
      <c r="G11" s="273">
        <v>185266.31</v>
      </c>
      <c r="H11" s="273">
        <v>61342.63</v>
      </c>
      <c r="I11" s="273">
        <v>61496.24</v>
      </c>
    </row>
    <row r="12" spans="1:10" ht="30" customHeight="1">
      <c r="A12" s="235" t="s">
        <v>28</v>
      </c>
      <c r="B12" s="236"/>
      <c r="C12" s="236"/>
      <c r="D12" s="237"/>
      <c r="E12" s="273">
        <v>277494.37</v>
      </c>
      <c r="F12" s="273">
        <v>458982.78</v>
      </c>
      <c r="G12" s="273">
        <v>432861.87</v>
      </c>
      <c r="H12" s="273">
        <v>465344.21</v>
      </c>
      <c r="I12" s="273">
        <v>481136.02</v>
      </c>
    </row>
    <row r="13" spans="1:10" ht="30" customHeight="1">
      <c r="A13" s="235" t="s">
        <v>21</v>
      </c>
      <c r="B13" s="236"/>
      <c r="C13" s="236"/>
      <c r="D13" s="237"/>
      <c r="E13" s="273">
        <v>1481946.5</v>
      </c>
      <c r="F13" s="273">
        <v>1580533.85</v>
      </c>
      <c r="G13" s="273">
        <v>1548532.62</v>
      </c>
      <c r="H13" s="273">
        <v>2079490.95</v>
      </c>
      <c r="I13" s="273">
        <v>1871654.11</v>
      </c>
    </row>
    <row r="14" spans="1:10" ht="30" customHeight="1">
      <c r="A14" s="235" t="s">
        <v>22</v>
      </c>
      <c r="B14" s="236"/>
      <c r="C14" s="236"/>
      <c r="D14" s="237"/>
      <c r="E14" s="273">
        <v>269831.28999999998</v>
      </c>
      <c r="F14" s="273">
        <v>242601.78</v>
      </c>
      <c r="G14" s="273">
        <v>273551.43</v>
      </c>
      <c r="H14" s="273">
        <v>295200</v>
      </c>
      <c r="I14" s="273">
        <v>360940.48</v>
      </c>
    </row>
    <row r="15" spans="1:10" ht="30" customHeight="1">
      <c r="A15" s="235" t="s">
        <v>23</v>
      </c>
      <c r="B15" s="236"/>
      <c r="C15" s="236"/>
      <c r="D15" s="237"/>
      <c r="E15" s="273">
        <v>154434.70000000001</v>
      </c>
      <c r="F15" s="273">
        <v>94231.039999999994</v>
      </c>
      <c r="G15" s="273">
        <v>102531.04</v>
      </c>
      <c r="H15" s="273">
        <v>104631.03999999999</v>
      </c>
      <c r="I15" s="273">
        <v>113631.03999999999</v>
      </c>
    </row>
    <row r="16" spans="1:10" ht="30" customHeight="1">
      <c r="A16" s="227" t="s">
        <v>32</v>
      </c>
      <c r="B16" s="228"/>
      <c r="C16" s="228"/>
      <c r="D16" s="229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35" t="s">
        <v>31</v>
      </c>
      <c r="B17" s="236"/>
      <c r="C17" s="236"/>
      <c r="D17" s="237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35" t="s">
        <v>24</v>
      </c>
      <c r="B18" s="236"/>
      <c r="C18" s="236"/>
      <c r="D18" s="237"/>
      <c r="E18" s="273">
        <v>68749.56</v>
      </c>
      <c r="F18" s="273">
        <v>61503.38</v>
      </c>
      <c r="G18" s="273">
        <v>63003.38</v>
      </c>
      <c r="H18" s="273">
        <v>64403.38</v>
      </c>
      <c r="I18" s="273">
        <v>63003.38</v>
      </c>
    </row>
    <row r="19" spans="1:9" ht="30" customHeight="1">
      <c r="A19" s="227" t="s">
        <v>25</v>
      </c>
      <c r="B19" s="228"/>
      <c r="C19" s="228"/>
      <c r="D19" s="229"/>
      <c r="E19" s="273">
        <v>1577044.19</v>
      </c>
      <c r="F19" s="273">
        <v>1622531.12</v>
      </c>
      <c r="G19" s="273">
        <v>1706997.92</v>
      </c>
      <c r="H19" s="273">
        <v>1760997.93</v>
      </c>
      <c r="I19" s="273">
        <v>1759372.7</v>
      </c>
    </row>
    <row r="20" spans="1:9" ht="30" customHeight="1">
      <c r="A20" s="235" t="s">
        <v>26</v>
      </c>
      <c r="B20" s="236"/>
      <c r="C20" s="236"/>
      <c r="D20" s="237"/>
      <c r="E20" s="273">
        <v>20000</v>
      </c>
      <c r="F20" s="273">
        <v>20000</v>
      </c>
      <c r="G20" s="273">
        <v>21000</v>
      </c>
      <c r="H20" s="273">
        <v>21000</v>
      </c>
      <c r="I20" s="273">
        <v>21000</v>
      </c>
    </row>
    <row r="21" spans="1:9" ht="30" customHeight="1">
      <c r="A21" s="230" t="s">
        <v>27</v>
      </c>
      <c r="B21" s="231"/>
      <c r="C21" s="231"/>
      <c r="D21" s="232"/>
      <c r="E21" s="273">
        <v>2500</v>
      </c>
      <c r="F21" s="273">
        <v>2500</v>
      </c>
      <c r="G21" s="273">
        <v>2500</v>
      </c>
      <c r="H21" s="273">
        <v>2500</v>
      </c>
      <c r="I21" s="273">
        <v>2500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Bouillon</v>
      </c>
      <c r="F1" s="154"/>
      <c r="G1" s="154"/>
      <c r="H1" s="154"/>
      <c r="I1" s="98" t="str">
        <f>Coordonnées!$U$1</f>
        <v>Code INS</v>
      </c>
      <c r="J1" s="135">
        <f>Coordonnées!$V$1</f>
        <v>84010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45" t="s">
        <v>71</v>
      </c>
      <c r="F5" s="246"/>
      <c r="G5" s="246"/>
      <c r="H5" s="246"/>
      <c r="I5" s="246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0</v>
      </c>
      <c r="F8" s="273">
        <v>83328.89</v>
      </c>
      <c r="G8" s="273">
        <v>216615.76</v>
      </c>
      <c r="H8" s="273">
        <v>71090.94</v>
      </c>
      <c r="I8" s="273">
        <v>0</v>
      </c>
    </row>
    <row r="9" spans="1:10" ht="30" customHeight="1">
      <c r="A9" s="235" t="s">
        <v>18</v>
      </c>
      <c r="B9" s="236"/>
      <c r="C9" s="236"/>
      <c r="D9" s="237"/>
      <c r="E9" s="273">
        <v>360000</v>
      </c>
      <c r="F9" s="273">
        <v>530000</v>
      </c>
      <c r="G9" s="273">
        <v>410000</v>
      </c>
      <c r="H9" s="273">
        <v>2823000</v>
      </c>
      <c r="I9" s="273">
        <v>54000</v>
      </c>
    </row>
    <row r="10" spans="1:10" ht="30" customHeight="1">
      <c r="A10" s="235" t="s">
        <v>19</v>
      </c>
      <c r="B10" s="236"/>
      <c r="C10" s="236"/>
      <c r="D10" s="237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35" t="s">
        <v>20</v>
      </c>
      <c r="B11" s="236"/>
      <c r="C11" s="236"/>
      <c r="D11" s="237"/>
      <c r="E11" s="273">
        <v>2478000</v>
      </c>
      <c r="F11" s="273">
        <v>2416000</v>
      </c>
      <c r="G11" s="273">
        <v>4828673.0199999996</v>
      </c>
      <c r="H11" s="273">
        <v>1803755.92</v>
      </c>
      <c r="I11" s="273">
        <v>305000</v>
      </c>
    </row>
    <row r="12" spans="1:10" ht="30" customHeight="1">
      <c r="A12" s="235" t="s">
        <v>28</v>
      </c>
      <c r="B12" s="236"/>
      <c r="C12" s="236"/>
      <c r="D12" s="237"/>
      <c r="E12" s="273">
        <v>1623247.44</v>
      </c>
      <c r="F12" s="273">
        <v>381612.04</v>
      </c>
      <c r="G12" s="273">
        <v>1736540</v>
      </c>
      <c r="H12" s="273">
        <v>165000</v>
      </c>
      <c r="I12" s="273">
        <v>93105.43</v>
      </c>
    </row>
    <row r="13" spans="1:10" ht="30" customHeight="1">
      <c r="A13" s="235" t="s">
        <v>21</v>
      </c>
      <c r="B13" s="236"/>
      <c r="C13" s="236"/>
      <c r="D13" s="237"/>
      <c r="E13" s="273">
        <v>290000</v>
      </c>
      <c r="F13" s="273">
        <v>320000</v>
      </c>
      <c r="G13" s="273">
        <v>320000</v>
      </c>
      <c r="H13" s="273">
        <v>332000</v>
      </c>
      <c r="I13" s="273">
        <v>30000</v>
      </c>
    </row>
    <row r="14" spans="1:10" ht="30" customHeight="1">
      <c r="A14" s="235" t="s">
        <v>22</v>
      </c>
      <c r="B14" s="236"/>
      <c r="C14" s="236"/>
      <c r="D14" s="237"/>
      <c r="E14" s="273">
        <v>1210000</v>
      </c>
      <c r="F14" s="273">
        <v>1220000</v>
      </c>
      <c r="G14" s="273">
        <v>1490000</v>
      </c>
      <c r="H14" s="273">
        <v>137000</v>
      </c>
      <c r="I14" s="273">
        <v>150000</v>
      </c>
    </row>
    <row r="15" spans="1:10" ht="30" customHeight="1">
      <c r="A15" s="235" t="s">
        <v>23</v>
      </c>
      <c r="B15" s="236"/>
      <c r="C15" s="236"/>
      <c r="D15" s="237"/>
      <c r="E15" s="273">
        <v>360000</v>
      </c>
      <c r="F15" s="273">
        <v>345000</v>
      </c>
      <c r="G15" s="273">
        <v>789000</v>
      </c>
      <c r="H15" s="273">
        <v>550000</v>
      </c>
      <c r="I15" s="273">
        <v>0</v>
      </c>
    </row>
    <row r="16" spans="1:10" ht="30" customHeight="1">
      <c r="A16" s="227" t="s">
        <v>32</v>
      </c>
      <c r="B16" s="228"/>
      <c r="C16" s="228"/>
      <c r="D16" s="229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35" t="s">
        <v>31</v>
      </c>
      <c r="B17" s="236"/>
      <c r="C17" s="236"/>
      <c r="D17" s="237"/>
      <c r="E17" s="273">
        <v>830000</v>
      </c>
      <c r="F17" s="273">
        <v>410000</v>
      </c>
      <c r="G17" s="273">
        <v>210000</v>
      </c>
      <c r="H17" s="273">
        <v>1450000</v>
      </c>
      <c r="I17" s="273">
        <v>40000</v>
      </c>
    </row>
    <row r="18" spans="1:9" ht="30" customHeight="1">
      <c r="A18" s="235" t="s">
        <v>24</v>
      </c>
      <c r="B18" s="236"/>
      <c r="C18" s="236"/>
      <c r="D18" s="237"/>
      <c r="E18" s="273">
        <v>51900</v>
      </c>
      <c r="F18" s="273">
        <v>800000</v>
      </c>
      <c r="G18" s="273">
        <v>800000</v>
      </c>
      <c r="H18" s="273">
        <v>1637767.03</v>
      </c>
      <c r="I18" s="273">
        <v>2000000</v>
      </c>
    </row>
    <row r="19" spans="1:9" ht="30" customHeight="1">
      <c r="A19" s="227" t="s">
        <v>25</v>
      </c>
      <c r="B19" s="228"/>
      <c r="C19" s="228"/>
      <c r="D19" s="229"/>
      <c r="E19" s="273">
        <v>1413450</v>
      </c>
      <c r="F19" s="273">
        <v>1183625</v>
      </c>
      <c r="G19" s="273">
        <v>1128200</v>
      </c>
      <c r="H19" s="273">
        <v>835200</v>
      </c>
      <c r="I19" s="273">
        <v>903175</v>
      </c>
    </row>
    <row r="20" spans="1:9" ht="30" customHeight="1">
      <c r="A20" s="235" t="s">
        <v>26</v>
      </c>
      <c r="B20" s="236"/>
      <c r="C20" s="236"/>
      <c r="D20" s="237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0" t="s">
        <v>27</v>
      </c>
      <c r="B21" s="231"/>
      <c r="C21" s="231"/>
      <c r="D21" s="232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Bouillon</v>
      </c>
      <c r="F1" s="154"/>
      <c r="G1" s="154"/>
      <c r="H1" s="154"/>
      <c r="I1" s="98" t="str">
        <f>Coordonnées!$U$1</f>
        <v>Code INS</v>
      </c>
      <c r="J1" s="135">
        <f>Coordonnées!$V$1</f>
        <v>84010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47" t="s">
        <v>72</v>
      </c>
      <c r="F5" s="248"/>
      <c r="G5" s="248"/>
      <c r="H5" s="248"/>
      <c r="I5" s="248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1767207.24</v>
      </c>
      <c r="F8" s="273">
        <v>1490294.6</v>
      </c>
      <c r="G8" s="273">
        <v>2092380.94</v>
      </c>
      <c r="H8" s="273">
        <v>2851288.89</v>
      </c>
      <c r="I8" s="273">
        <v>954278.59</v>
      </c>
    </row>
    <row r="9" spans="1:10" ht="30" customHeight="1">
      <c r="A9" s="235" t="s">
        <v>18</v>
      </c>
      <c r="B9" s="236"/>
      <c r="C9" s="236"/>
      <c r="D9" s="237"/>
      <c r="E9" s="273">
        <v>338000</v>
      </c>
      <c r="F9" s="273">
        <v>508000</v>
      </c>
      <c r="G9" s="273">
        <v>445000</v>
      </c>
      <c r="H9" s="273">
        <v>2735000</v>
      </c>
      <c r="I9" s="273">
        <v>7500</v>
      </c>
    </row>
    <row r="10" spans="1:10" ht="30" customHeight="1">
      <c r="A10" s="235" t="s">
        <v>19</v>
      </c>
      <c r="B10" s="236"/>
      <c r="C10" s="236"/>
      <c r="D10" s="237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35" t="s">
        <v>20</v>
      </c>
      <c r="B11" s="236"/>
      <c r="C11" s="236"/>
      <c r="D11" s="237"/>
      <c r="E11" s="273">
        <v>1711160</v>
      </c>
      <c r="F11" s="273">
        <v>2005160</v>
      </c>
      <c r="G11" s="273">
        <v>4293992.08</v>
      </c>
      <c r="H11" s="273">
        <v>482142.02</v>
      </c>
      <c r="I11" s="273">
        <v>640000</v>
      </c>
    </row>
    <row r="12" spans="1:10" ht="30" customHeight="1">
      <c r="A12" s="235" t="s">
        <v>28</v>
      </c>
      <c r="B12" s="236"/>
      <c r="C12" s="236"/>
      <c r="D12" s="237"/>
      <c r="E12" s="273">
        <v>1540792.96</v>
      </c>
      <c r="F12" s="273">
        <v>305000</v>
      </c>
      <c r="G12" s="273">
        <v>1696540</v>
      </c>
      <c r="H12" s="273">
        <v>50000</v>
      </c>
      <c r="I12" s="273">
        <v>0</v>
      </c>
    </row>
    <row r="13" spans="1:10" ht="30" customHeight="1">
      <c r="A13" s="235" t="s">
        <v>21</v>
      </c>
      <c r="B13" s="236"/>
      <c r="C13" s="236"/>
      <c r="D13" s="237"/>
      <c r="E13" s="273">
        <v>270000</v>
      </c>
      <c r="F13" s="273">
        <v>300000</v>
      </c>
      <c r="G13" s="273">
        <v>300000</v>
      </c>
      <c r="H13" s="273">
        <v>300000</v>
      </c>
      <c r="I13" s="273">
        <v>0</v>
      </c>
    </row>
    <row r="14" spans="1:10" ht="30" customHeight="1">
      <c r="A14" s="235" t="s">
        <v>22</v>
      </c>
      <c r="B14" s="236"/>
      <c r="C14" s="236"/>
      <c r="D14" s="237"/>
      <c r="E14" s="273">
        <v>1154480</v>
      </c>
      <c r="F14" s="273">
        <v>1170000</v>
      </c>
      <c r="G14" s="273">
        <v>1354609.65</v>
      </c>
      <c r="H14" s="273">
        <v>130000</v>
      </c>
      <c r="I14" s="273">
        <v>0</v>
      </c>
    </row>
    <row r="15" spans="1:10" ht="30" customHeight="1">
      <c r="A15" s="235" t="s">
        <v>23</v>
      </c>
      <c r="B15" s="236"/>
      <c r="C15" s="236"/>
      <c r="D15" s="237"/>
      <c r="E15" s="273">
        <v>213500</v>
      </c>
      <c r="F15" s="273">
        <v>205500</v>
      </c>
      <c r="G15" s="273">
        <v>623000</v>
      </c>
      <c r="H15" s="273">
        <v>0</v>
      </c>
      <c r="I15" s="273">
        <v>0</v>
      </c>
    </row>
    <row r="16" spans="1:10" ht="30" customHeight="1">
      <c r="A16" s="227" t="s">
        <v>32</v>
      </c>
      <c r="B16" s="228"/>
      <c r="C16" s="228"/>
      <c r="D16" s="229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35" t="s">
        <v>31</v>
      </c>
      <c r="B17" s="236"/>
      <c r="C17" s="236"/>
      <c r="D17" s="237"/>
      <c r="E17" s="273">
        <v>800000</v>
      </c>
      <c r="F17" s="273">
        <v>250000</v>
      </c>
      <c r="G17" s="273">
        <v>0</v>
      </c>
      <c r="H17" s="273">
        <v>1400000</v>
      </c>
      <c r="I17" s="273">
        <v>0</v>
      </c>
    </row>
    <row r="18" spans="1:9" ht="30" customHeight="1">
      <c r="A18" s="235" t="s">
        <v>24</v>
      </c>
      <c r="B18" s="236"/>
      <c r="C18" s="236"/>
      <c r="D18" s="237"/>
      <c r="E18" s="273">
        <v>0</v>
      </c>
      <c r="F18" s="273">
        <v>800000</v>
      </c>
      <c r="G18" s="273">
        <v>800000</v>
      </c>
      <c r="H18" s="273">
        <v>1637767.03</v>
      </c>
      <c r="I18" s="273">
        <v>2000000</v>
      </c>
    </row>
    <row r="19" spans="1:9" ht="30" customHeight="1">
      <c r="A19" s="227" t="s">
        <v>25</v>
      </c>
      <c r="B19" s="228"/>
      <c r="C19" s="228"/>
      <c r="D19" s="229"/>
      <c r="E19" s="273">
        <v>905940</v>
      </c>
      <c r="F19" s="273">
        <v>760940</v>
      </c>
      <c r="G19" s="273">
        <v>352500</v>
      </c>
      <c r="H19" s="273">
        <v>262600</v>
      </c>
      <c r="I19" s="273">
        <v>670000</v>
      </c>
    </row>
    <row r="20" spans="1:9" ht="30" customHeight="1">
      <c r="A20" s="235" t="s">
        <v>26</v>
      </c>
      <c r="B20" s="236"/>
      <c r="C20" s="236"/>
      <c r="D20" s="237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0" t="s">
        <v>27</v>
      </c>
      <c r="B21" s="231"/>
      <c r="C21" s="231"/>
      <c r="D21" s="232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Bouillon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27"/>
      <c r="W1" s="125"/>
      <c r="X1" s="98" t="str">
        <f>Coordonnées!$U$1</f>
        <v>Code INS</v>
      </c>
      <c r="Y1" s="135">
        <f>Coordonnées!$V$1</f>
        <v>84010</v>
      </c>
    </row>
    <row r="2" spans="1:25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50" t="str">
        <f>Coordonnées!A1</f>
        <v>Synthèse du Budget</v>
      </c>
      <c r="B1" s="151"/>
      <c r="C1" s="151"/>
      <c r="D1" s="151"/>
      <c r="E1" s="151"/>
      <c r="F1" s="151"/>
      <c r="G1" s="154" t="str">
        <f>Coordonnées!G1</f>
        <v>Administration communale de Bouillon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25"/>
      <c r="W1" s="125"/>
      <c r="X1" s="98" t="str">
        <f>Coordonnées!$U$1</f>
        <v>Code INS</v>
      </c>
      <c r="Y1" s="135">
        <f>Coordonnées!$V$1</f>
        <v>84010</v>
      </c>
    </row>
    <row r="2" spans="1:25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>
      <c r="A9" s="204" t="s">
        <v>49</v>
      </c>
      <c r="B9" s="204"/>
      <c r="C9" s="204"/>
      <c r="D9" s="204"/>
      <c r="E9" s="204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>
      <c r="A10" s="204" t="s">
        <v>29</v>
      </c>
      <c r="B10" s="204"/>
      <c r="C10" s="204"/>
      <c r="D10" s="204"/>
      <c r="E10" s="204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>
      <c r="A11" s="204" t="s">
        <v>52</v>
      </c>
      <c r="B11" s="204"/>
      <c r="C11" s="204"/>
      <c r="D11" s="204"/>
      <c r="E11" s="204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>
      <c r="A12" s="204" t="s">
        <v>54</v>
      </c>
      <c r="B12" s="204"/>
      <c r="C12" s="204"/>
      <c r="D12" s="204"/>
      <c r="E12" s="204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>
      <c r="A13" s="204" t="s">
        <v>55</v>
      </c>
      <c r="B13" s="204"/>
      <c r="C13" s="204"/>
      <c r="D13" s="204"/>
      <c r="E13" s="204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>
      <c r="A14" s="204" t="s">
        <v>57</v>
      </c>
      <c r="B14" s="204"/>
      <c r="C14" s="204"/>
      <c r="D14" s="204"/>
      <c r="E14" s="204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>
      <c r="A15" s="204" t="s">
        <v>58</v>
      </c>
      <c r="B15" s="204"/>
      <c r="C15" s="204"/>
      <c r="D15" s="204"/>
      <c r="E15" s="204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>
      <c r="A17" s="204" t="s">
        <v>62</v>
      </c>
      <c r="B17" s="204"/>
      <c r="C17" s="204"/>
      <c r="D17" s="204"/>
      <c r="E17" s="204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>
      <c r="A18" s="204" t="s">
        <v>63</v>
      </c>
      <c r="B18" s="204"/>
      <c r="C18" s="204"/>
      <c r="D18" s="204"/>
      <c r="E18" s="204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DF</cp:lastModifiedBy>
  <cp:lastPrinted>2024-12-03T14:33:46Z</cp:lastPrinted>
  <dcterms:created xsi:type="dcterms:W3CDTF">2006-02-10T09:03:57Z</dcterms:created>
  <dcterms:modified xsi:type="dcterms:W3CDTF">2025-02-07T11:12:58Z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